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طبقه بندی جدید\کمکی به واحد مالی\گزارش پرتفوی های تهیه شده\آذرماه\همسنگ\"/>
    </mc:Choice>
  </mc:AlternateContent>
  <xr:revisionPtr revIDLastSave="0" documentId="13_ncr:1_{47F2BCC4-E723-4DD6-A171-C161B067E063}" xr6:coauthVersionLast="47" xr6:coauthVersionMax="47" xr10:uidLastSave="{00000000-0000-0000-0000-000000000000}"/>
  <bookViews>
    <workbookView xWindow="-120" yWindow="-120" windowWidth="29040" windowHeight="15720" tabRatio="890" activeTab="3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2" i="11" l="1"/>
  <c r="U12" i="11" s="1"/>
  <c r="I122" i="11"/>
  <c r="O122" i="11"/>
  <c r="E122" i="11"/>
  <c r="M8" i="8"/>
  <c r="K10" i="11"/>
  <c r="K12" i="11"/>
  <c r="K14" i="11"/>
  <c r="K18" i="11"/>
  <c r="K20" i="11"/>
  <c r="K22" i="11"/>
  <c r="K26" i="11"/>
  <c r="K28" i="11"/>
  <c r="K30" i="11"/>
  <c r="K34" i="11"/>
  <c r="K36" i="11"/>
  <c r="K38" i="11"/>
  <c r="K42" i="11"/>
  <c r="K44" i="11"/>
  <c r="K46" i="11"/>
  <c r="K50" i="11"/>
  <c r="K52" i="11"/>
  <c r="K54" i="11"/>
  <c r="K58" i="11"/>
  <c r="K60" i="11"/>
  <c r="K62" i="11"/>
  <c r="K66" i="11"/>
  <c r="K68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8" i="11"/>
  <c r="U10" i="11"/>
  <c r="U11" i="11"/>
  <c r="U15" i="11"/>
  <c r="U16" i="11"/>
  <c r="U17" i="11"/>
  <c r="U18" i="11"/>
  <c r="U19" i="11"/>
  <c r="U21" i="11"/>
  <c r="U23" i="11"/>
  <c r="U24" i="11"/>
  <c r="U25" i="11"/>
  <c r="U26" i="11"/>
  <c r="U27" i="11"/>
  <c r="U29" i="11"/>
  <c r="U31" i="11"/>
  <c r="U32" i="11"/>
  <c r="U33" i="11"/>
  <c r="U34" i="11"/>
  <c r="U35" i="11"/>
  <c r="U37" i="11"/>
  <c r="U39" i="11"/>
  <c r="U40" i="11"/>
  <c r="U41" i="11"/>
  <c r="U42" i="11"/>
  <c r="U43" i="11"/>
  <c r="U45" i="11"/>
  <c r="U47" i="11"/>
  <c r="U48" i="11"/>
  <c r="U49" i="11"/>
  <c r="U50" i="11"/>
  <c r="U51" i="11"/>
  <c r="U53" i="11"/>
  <c r="U55" i="11"/>
  <c r="U56" i="11"/>
  <c r="U57" i="11"/>
  <c r="U58" i="11"/>
  <c r="U59" i="11"/>
  <c r="U61" i="11"/>
  <c r="U63" i="11"/>
  <c r="U64" i="11"/>
  <c r="U65" i="11"/>
  <c r="U66" i="11"/>
  <c r="U67" i="11"/>
  <c r="U69" i="11"/>
  <c r="U71" i="11"/>
  <c r="U72" i="11"/>
  <c r="U73" i="11"/>
  <c r="U74" i="11"/>
  <c r="U75" i="11"/>
  <c r="U77" i="11"/>
  <c r="U79" i="11"/>
  <c r="U80" i="11"/>
  <c r="U81" i="11"/>
  <c r="U82" i="11"/>
  <c r="U83" i="11"/>
  <c r="U85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8" i="11"/>
  <c r="U122" i="11"/>
  <c r="Q122" i="11"/>
  <c r="M122" i="11"/>
  <c r="G122" i="11"/>
  <c r="C122" i="11"/>
  <c r="Q121" i="9"/>
  <c r="O121" i="9"/>
  <c r="M121" i="9"/>
  <c r="I121" i="9"/>
  <c r="G121" i="9"/>
  <c r="E121" i="9"/>
  <c r="I9" i="6"/>
  <c r="C10" i="14"/>
  <c r="E9" i="15" s="1"/>
  <c r="E10" i="14"/>
  <c r="G9" i="13"/>
  <c r="I8" i="13" s="1"/>
  <c r="C9" i="13"/>
  <c r="E8" i="13" s="1"/>
  <c r="S9" i="8"/>
  <c r="Q9" i="8"/>
  <c r="I9" i="8"/>
  <c r="K9" i="8"/>
  <c r="M9" i="8"/>
  <c r="O9" i="8"/>
  <c r="I33" i="10"/>
  <c r="Q33" i="10"/>
  <c r="O33" i="10"/>
  <c r="M33" i="10"/>
  <c r="G33" i="10"/>
  <c r="E33" i="10"/>
  <c r="G9" i="6"/>
  <c r="E9" i="6"/>
  <c r="C9" i="6"/>
  <c r="U124" i="1"/>
  <c r="W124" i="1"/>
  <c r="E124" i="1"/>
  <c r="G124" i="1"/>
  <c r="U9" i="11" l="1"/>
  <c r="U86" i="11"/>
  <c r="U78" i="11"/>
  <c r="U70" i="11"/>
  <c r="U62" i="11"/>
  <c r="U54" i="11"/>
  <c r="U46" i="11"/>
  <c r="U38" i="11"/>
  <c r="U30" i="11"/>
  <c r="U22" i="11"/>
  <c r="U14" i="11"/>
  <c r="U13" i="11"/>
  <c r="U84" i="11"/>
  <c r="U76" i="11"/>
  <c r="U68" i="11"/>
  <c r="U60" i="11"/>
  <c r="U52" i="11"/>
  <c r="U44" i="11"/>
  <c r="U36" i="11"/>
  <c r="U28" i="11"/>
  <c r="U20" i="11"/>
  <c r="K67" i="11"/>
  <c r="K59" i="11"/>
  <c r="K51" i="11"/>
  <c r="K43" i="11"/>
  <c r="K35" i="11"/>
  <c r="K27" i="11"/>
  <c r="K19" i="11"/>
  <c r="K11" i="11"/>
  <c r="K65" i="11"/>
  <c r="K57" i="11"/>
  <c r="K49" i="11"/>
  <c r="K41" i="11"/>
  <c r="K33" i="11"/>
  <c r="K25" i="11"/>
  <c r="K17" i="11"/>
  <c r="K9" i="11"/>
  <c r="K64" i="11"/>
  <c r="K56" i="11"/>
  <c r="K48" i="11"/>
  <c r="K40" i="11"/>
  <c r="K32" i="11"/>
  <c r="K24" i="11"/>
  <c r="K16" i="11"/>
  <c r="K63" i="11"/>
  <c r="K55" i="11"/>
  <c r="K47" i="11"/>
  <c r="K39" i="11"/>
  <c r="K31" i="11"/>
  <c r="K23" i="11"/>
  <c r="K15" i="11"/>
  <c r="K69" i="11"/>
  <c r="K61" i="11"/>
  <c r="K53" i="11"/>
  <c r="K45" i="11"/>
  <c r="K37" i="11"/>
  <c r="K29" i="11"/>
  <c r="K21" i="11"/>
  <c r="K13" i="11"/>
  <c r="E9" i="13"/>
  <c r="K122" i="11" l="1"/>
  <c r="I9" i="13"/>
  <c r="E7" i="15"/>
  <c r="E10" i="15" l="1"/>
  <c r="G7" i="15"/>
  <c r="O124" i="1"/>
  <c r="K124" i="1"/>
  <c r="G8" i="15" l="1"/>
  <c r="G9" i="15"/>
  <c r="E8" i="15"/>
  <c r="G10" i="15" l="1"/>
</calcChain>
</file>

<file path=xl/sharedStrings.xml><?xml version="1.0" encoding="utf-8"?>
<sst xmlns="http://schemas.openxmlformats.org/spreadsheetml/2006/main" count="1179" uniqueCount="237">
  <si>
    <t>صندوق سرمایه‌گذاری بازنشستگی تکمیلی آتیه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</si>
  <si>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</si>
  <si>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</si>
  <si>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</si>
  <si>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</si>
  <si>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</si>
  <si>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</si>
  <si>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</si>
  <si>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</si>
  <si>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</si>
  <si>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</si>
  <si>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</si>
  <si>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</si>
  <si>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</si>
  <si>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</si>
  <si>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اقتصادنوین</t>
  </si>
  <si>
    <t>0.00%</t>
  </si>
  <si>
    <t>بهساز کاشانه تهران</t>
  </si>
  <si>
    <t>پالایش نفت شیراز</t>
  </si>
  <si>
    <t>داروسازی‌ اکسیر</t>
  </si>
  <si>
    <t>سبحان دارو</t>
  </si>
  <si>
    <t>سرمایه گذاری دارویی تامین</t>
  </si>
  <si>
    <t>سرمایه گذاری گروه توسعه ملی</t>
  </si>
  <si>
    <t>سرمایه‌ گذاری‌ البرز(هلدینگ‌</t>
  </si>
  <si>
    <t>سرمایه‌گذاری‌غدیر(هلدینگ‌</t>
  </si>
  <si>
    <t>سیمرغ</t>
  </si>
  <si>
    <t>0.03%</t>
  </si>
  <si>
    <t>صنایع پتروشیمی کرمانشاه</t>
  </si>
  <si>
    <t>فولاد کاوه جنوب کیش</t>
  </si>
  <si>
    <t>گ.مدیریت ارزش سرمایه ص ب کشوری</t>
  </si>
  <si>
    <t>گروه مالی صبا تامین</t>
  </si>
  <si>
    <t>گروه‌صنعتی‌سپاهان‌</t>
  </si>
  <si>
    <t>مبین انرژی خلیج فارس</t>
  </si>
  <si>
    <t>معدنی و صنعتی گل گهر</t>
  </si>
  <si>
    <t>نیروترانس‌</t>
  </si>
  <si>
    <t>کارخانجات‌ قند قزوین‌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</si>
  <si>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</si>
  <si>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</si>
  <si>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</si>
  <si>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</si>
  <si>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</si>
  <si>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</si>
  <si>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</si>
  <si>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</si>
  <si>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</si>
  <si>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</si>
  <si>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</si>
  <si>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</si>
  <si>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</si>
  <si>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</si>
  <si>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</si>
  <si>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</si>
  <si>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</si>
  <si>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</si>
  <si>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</si>
  <si>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</si>
  <si>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</si>
  <si>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</si>
  <si>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</si>
  <si>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</si>
  <si>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</si>
  <si>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</si>
  <si>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</si>
  <si>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</si>
  <si>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</si>
  <si>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</si>
  <si>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</si>
  <si>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</si>
  <si>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</si>
  <si>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</si>
  <si>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</si>
  <si>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</si>
  <si>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</si>
  <si>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</si>
  <si>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1-2</t>
  </si>
  <si>
    <t>2-2</t>
  </si>
  <si>
    <t>3-2</t>
  </si>
  <si>
    <t>درآمد حاصل از سرمایه گذاری در سهام و حق تقدم سهام</t>
  </si>
  <si>
    <t>1-2-درآمد حاصل از سرمایه­گذاری در سهام و حق تقدم سهام:</t>
  </si>
  <si>
    <t>درآمد ناشی از تغییر قیمت اوراق بهادار</t>
  </si>
  <si>
    <t>2- درآمد حاصل از سرمایه گذاری ها</t>
  </si>
  <si>
    <t>سود(زیان) حاصل از فروش اوراق بهادار</t>
  </si>
  <si>
    <t>2-2-درآمد حاصل از سرمایه­گذاری در سپرده بانکی :</t>
  </si>
  <si>
    <t xml:space="preserve">درآمد حاصل از سرمایه گذاری در سپرده بانکی </t>
  </si>
  <si>
    <t>سود سپرده بانکی</t>
  </si>
  <si>
    <t>سایر درآمدهای تنزیل سود سهام</t>
  </si>
  <si>
    <t>سایر درآمدهای تنزیل سود بانک</t>
  </si>
  <si>
    <t>3-2-سایر درآمدها:</t>
  </si>
  <si>
    <t>0.38%</t>
  </si>
  <si>
    <t>0.23%</t>
  </si>
  <si>
    <t>1.09%</t>
  </si>
  <si>
    <t>از ابتدای سال مالی</t>
  </si>
  <si>
    <t>تا پایان ماه</t>
  </si>
  <si>
    <t>0.64%</t>
  </si>
  <si>
    <t>0.91%</t>
  </si>
  <si>
    <t>0.20%</t>
  </si>
  <si>
    <t>0.89%</t>
  </si>
  <si>
    <t>البرزدارو</t>
  </si>
  <si>
    <t>پالایش نفت تبریز</t>
  </si>
  <si>
    <t>1404/09/30</t>
  </si>
  <si>
    <t>برای ماه منتهی به 1404/09/30</t>
  </si>
  <si>
    <t>0.88%</t>
  </si>
  <si>
    <t>صندوق سرمایه‌گذاری شاخصی هم‌وزن همسنگ مفید</t>
  </si>
  <si>
    <t>1404/09/07</t>
  </si>
  <si>
    <t>0.93%</t>
  </si>
  <si>
    <t>ایران‌ خودرو</t>
  </si>
  <si>
    <t>0.69%</t>
  </si>
  <si>
    <t>سرمایه‌گذاری‌بهمن‌</t>
  </si>
  <si>
    <t>0.96%</t>
  </si>
  <si>
    <t>گروه مپنا (سهامی عام)</t>
  </si>
  <si>
    <t>0.92%</t>
  </si>
  <si>
    <t>صنعتی‌ آما</t>
  </si>
  <si>
    <t>فولاد امیرکبیرکاشان</t>
  </si>
  <si>
    <t>0.90%</t>
  </si>
  <si>
    <t>رادیاتور ایران‌</t>
  </si>
  <si>
    <t>0.97%</t>
  </si>
  <si>
    <t>پاکسان</t>
  </si>
  <si>
    <t>سرمایه‌گذاری‌صندوق‌بازنشستگی‌</t>
  </si>
  <si>
    <t>0.95%</t>
  </si>
  <si>
    <t>سرمایه‌گذاری‌ مسکن‌</t>
  </si>
  <si>
    <t>لیزینگ رایان  سایپا</t>
  </si>
  <si>
    <t>پتروشیمی شازند</t>
  </si>
  <si>
    <t>دوده‌ صنعتی‌ پارس‌</t>
  </si>
  <si>
    <t>سرمایه‌ گذاری‌ پارس‌ توشه‌</t>
  </si>
  <si>
    <t>سازه  پویش</t>
  </si>
  <si>
    <t>0.40%</t>
  </si>
  <si>
    <t>بهنوش  ایران</t>
  </si>
  <si>
    <t>داروسازی  ابوریحان</t>
  </si>
  <si>
    <t>0.41%</t>
  </si>
  <si>
    <t>سیمان‌مازندران‌</t>
  </si>
  <si>
    <t>سیمان‌ بهبهان‌</t>
  </si>
  <si>
    <t>0.34%</t>
  </si>
  <si>
    <t>گروه صنایع کاغذ پارس</t>
  </si>
  <si>
    <t>0.94%</t>
  </si>
  <si>
    <t>گلتاش‌</t>
  </si>
  <si>
    <t>سیمان کردستان</t>
  </si>
  <si>
    <t>سیمان فارس نو</t>
  </si>
  <si>
    <t>دارویی‌ لقمان‌</t>
  </si>
  <si>
    <t>پتروشیمی پارس</t>
  </si>
  <si>
    <t>قند ثابت‌ خراسان‌</t>
  </si>
  <si>
    <t>0.74%</t>
  </si>
  <si>
    <t>لیزینگ اقتصاد نوین</t>
  </si>
  <si>
    <t>کربن‌ ایران‌</t>
  </si>
  <si>
    <t>بیمه پارسیان</t>
  </si>
  <si>
    <t>قنداصفهان‌</t>
  </si>
  <si>
    <t>توسعه و عمران امید</t>
  </si>
  <si>
    <t>تولیدی چدن سازان</t>
  </si>
  <si>
    <t>سیمان آبیک</t>
  </si>
  <si>
    <t>غلتک سازان سپاهان</t>
  </si>
  <si>
    <t>سیمان اردستان</t>
  </si>
  <si>
    <t>تراکتورسازی‌ایران‌</t>
  </si>
  <si>
    <t>مس‌ شهیدباهنر</t>
  </si>
  <si>
    <t>حمل ونقل توکا</t>
  </si>
  <si>
    <t>0.66%</t>
  </si>
  <si>
    <t>سیمان‌سپاهان‌</t>
  </si>
  <si>
    <t>گروه‌ صنعتی‌ بارز</t>
  </si>
  <si>
    <t>پارس  خزر</t>
  </si>
  <si>
    <t>کاشی‌ پارس‌</t>
  </si>
  <si>
    <t>سرمایه گذاری کشاورزی کوثر</t>
  </si>
  <si>
    <t>0.85%</t>
  </si>
  <si>
    <t>شهد</t>
  </si>
  <si>
    <t>0.33%</t>
  </si>
  <si>
    <t>پالایش نفت تهران</t>
  </si>
  <si>
    <t>0.98%</t>
  </si>
  <si>
    <t>کاشی‌ الوند</t>
  </si>
  <si>
    <t>بورس کالای ایران</t>
  </si>
  <si>
    <t>0.21%</t>
  </si>
  <si>
    <t>شیرپاستوریزه‌پگاه‌اصفهان‌</t>
  </si>
  <si>
    <t>انتقال داده های آسیاتک</t>
  </si>
  <si>
    <t>گ.س.وت.ص.پتروشیمی خلیج فارس</t>
  </si>
  <si>
    <t>0.87%</t>
  </si>
  <si>
    <t>پرداخت الکترونیک پاسارگاد</t>
  </si>
  <si>
    <t>بانک پارسیان</t>
  </si>
  <si>
    <t>رینگ‌سازی‌مشهد</t>
  </si>
  <si>
    <t>1.04%</t>
  </si>
  <si>
    <t>الکتریک‌ خودرو شرق‌</t>
  </si>
  <si>
    <t>موتورسازان‌تراکتورسازی‌ایران‌</t>
  </si>
  <si>
    <t>0.99%</t>
  </si>
  <si>
    <t>لیزینگ‌صنعت‌ومعدن‌</t>
  </si>
  <si>
    <t>داروسازی‌ فارابی‌</t>
  </si>
  <si>
    <t>به پرداخت ملت</t>
  </si>
  <si>
    <t>0.48%</t>
  </si>
  <si>
    <t>سیمان‌هگمتان‌</t>
  </si>
  <si>
    <t>1.02%</t>
  </si>
  <si>
    <t>ایران‌ تایر</t>
  </si>
  <si>
    <t>بیمه البرز</t>
  </si>
  <si>
    <t>تامین سرمایه لوتوس پارسیان</t>
  </si>
  <si>
    <t>0.86%</t>
  </si>
  <si>
    <t>سرمایه‌ گذاری‌ آتیه‌ دماوند</t>
  </si>
  <si>
    <t>1.03%</t>
  </si>
  <si>
    <t>فرآورده‌های‌نسوزآذر</t>
  </si>
  <si>
    <t>گسترش نفت و گاز پارسیان</t>
  </si>
  <si>
    <t>1.07%</t>
  </si>
  <si>
    <t>توسعه معادن وفلزات</t>
  </si>
  <si>
    <t>1.05%</t>
  </si>
  <si>
    <t>کارت اعتباری ایران کیش</t>
  </si>
  <si>
    <t>0.39%</t>
  </si>
  <si>
    <t>ماشین  سازی  اراک</t>
  </si>
  <si>
    <t>س. صنایع‌شیمیایی‌ایران</t>
  </si>
  <si>
    <t>پتروشیمی فناوران</t>
  </si>
  <si>
    <t>ذغال سنگ  نگین  ط بس</t>
  </si>
  <si>
    <t>صنعتی زر ماکارون</t>
  </si>
  <si>
    <t>سیمان‌ خزر</t>
  </si>
  <si>
    <t>سیمان‌ارومیه‌</t>
  </si>
  <si>
    <t>0.72%</t>
  </si>
  <si>
    <t>0.14%</t>
  </si>
  <si>
    <t>بانک ملت</t>
  </si>
  <si>
    <t>کمباین  سازی  ایران</t>
  </si>
  <si>
    <t>آلومینیوم‌ایران‌</t>
  </si>
  <si>
    <t>ایران‌ ترانسفو</t>
  </si>
  <si>
    <t>0.53%</t>
  </si>
  <si>
    <t>پتروشیمی شیراز</t>
  </si>
  <si>
    <t>0.37%</t>
  </si>
  <si>
    <t>تامین سرمایه نوین</t>
  </si>
  <si>
    <t>لبنیات‌ پاک‌</t>
  </si>
  <si>
    <t>داروسازی‌ جابرابن‌حیان‌</t>
  </si>
  <si>
    <t>نوردوقطعات‌ فولادی‌</t>
  </si>
  <si>
    <t>0.07%</t>
  </si>
  <si>
    <t>صنعت غذایی کورش</t>
  </si>
  <si>
    <t>0.83%</t>
  </si>
  <si>
    <t>گروه‌بهمن‌</t>
  </si>
  <si>
    <t>سرمایه گذاری  ملی ایران</t>
  </si>
  <si>
    <t>معدنی وصنعتی چادرملو</t>
  </si>
  <si>
    <t>کالسیمین‌</t>
  </si>
  <si>
    <t>دانش بنیان پویا نیرو</t>
  </si>
  <si>
    <t>شیشه‌ و گاز</t>
  </si>
  <si>
    <t>سالمین‌</t>
  </si>
  <si>
    <t>1.11%</t>
  </si>
  <si>
    <t>قند لرستان</t>
  </si>
  <si>
    <t>1.06%</t>
  </si>
  <si>
    <t>دشت‌ مرغاب‌</t>
  </si>
  <si>
    <t>شیشه  همدان</t>
  </si>
  <si>
    <t>94/50%</t>
  </si>
  <si>
    <t>5.45%</t>
  </si>
  <si>
    <t>1404/09/15</t>
  </si>
  <si>
    <t>8.29%</t>
  </si>
  <si>
    <t>9.37%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</si>
</sst>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 ;_ * #,##0\-_ ;_ * &quot;-&quot;??_-_ ;_ @_ "/>
    <numFmt numFmtId="165" formatCode="#,##0;\(#,##0\)"/>
    <numFmt numFmtId="166" formatCode="#,##0_ ;\-#,##0\ "/>
  </numFmts>
  <fonts count="12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1"/>
      <color theme="1"/>
      <name val="B Nazanin"/>
      <charset val="178"/>
    </font>
    <font>
      <sz val="8"/>
      <name val="Calibri"/>
      <family val="2"/>
    </font>
    <font>
      <sz val="10"/>
      <color rgb="FF000000"/>
      <name val="B Nazanin"/>
      <charset val="178"/>
    </font>
    <font>
      <sz val="12"/>
      <color theme="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1" fillId="0" borderId="0" xfId="2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10" fontId="1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readingOrder="2"/>
    </xf>
    <xf numFmtId="3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 readingOrder="2"/>
    </xf>
    <xf numFmtId="3" fontId="1" fillId="0" borderId="0" xfId="0" applyNumberFormat="1" applyFont="1" applyFill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43" fontId="1" fillId="0" borderId="0" xfId="1" applyFont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0" fontId="1" fillId="0" borderId="3" xfId="2" applyNumberFormat="1" applyFont="1" applyBorder="1" applyAlignment="1">
      <alignment horizontal="center"/>
    </xf>
    <xf numFmtId="0" fontId="5" fillId="0" borderId="0" xfId="0" applyFont="1" applyAlignment="1">
      <alignment horizontal="center" vertical="center" readingOrder="2"/>
    </xf>
    <xf numFmtId="10" fontId="1" fillId="0" borderId="2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28"/>
  <sheetViews>
    <sheetView rightToLeft="1" zoomScale="80" zoomScaleNormal="80" workbookViewId="0">
      <selection activeCell="S142" sqref="S142"/>
    </sheetView>
  </sheetViews>
  <sheetFormatPr defaultRowHeight="18.75" x14ac:dyDescent="0.25"/>
  <cols>
    <col min="1" max="1" width="33.7109375" style="14" bestFit="1" customWidth="1"/>
    <col min="2" max="2" width="1" style="14" customWidth="1"/>
    <col min="3" max="3" width="20" style="14" customWidth="1"/>
    <col min="4" max="4" width="1" style="14" customWidth="1"/>
    <col min="5" max="5" width="23" style="14" customWidth="1"/>
    <col min="6" max="6" width="1" style="14" customWidth="1"/>
    <col min="7" max="7" width="26" style="14" customWidth="1"/>
    <col min="8" max="8" width="1" style="14" customWidth="1"/>
    <col min="9" max="9" width="18" style="14" customWidth="1"/>
    <col min="10" max="10" width="1" style="14" customWidth="1"/>
    <col min="11" max="11" width="22" style="14" customWidth="1"/>
    <col min="12" max="12" width="1" style="14" customWidth="1"/>
    <col min="13" max="13" width="19" style="14" customWidth="1"/>
    <col min="14" max="14" width="1" style="14" customWidth="1"/>
    <col min="15" max="15" width="22" style="14" customWidth="1"/>
    <col min="16" max="16" width="1" style="14" customWidth="1"/>
    <col min="17" max="17" width="20" style="14" customWidth="1"/>
    <col min="18" max="18" width="1" style="14" customWidth="1"/>
    <col min="19" max="19" width="18" style="14" customWidth="1"/>
    <col min="20" max="20" width="1" style="14" customWidth="1"/>
    <col min="21" max="21" width="23" style="33" customWidth="1"/>
    <col min="22" max="22" width="1" style="14" customWidth="1"/>
    <col min="23" max="23" width="26" style="14" customWidth="1"/>
    <col min="24" max="24" width="1" style="14" customWidth="1"/>
    <col min="25" max="25" width="32" style="14" customWidth="1"/>
    <col min="26" max="26" width="1" style="14" customWidth="1"/>
    <col min="27" max="27" width="16" style="14" bestFit="1" customWidth="1"/>
    <col min="28" max="16384" width="9.140625" style="14"/>
  </cols>
  <sheetData>
    <row r="2" spans="1:27" ht="26.25" x14ac:dyDescent="0.25">
      <c r="A2" s="45" t="s">
        <v>102</v>
      </c>
      <c r="B2" s="45" t="s">
        <v>102</v>
      </c>
      <c r="C2" s="45" t="s">
        <v>102</v>
      </c>
      <c r="D2" s="45" t="s">
        <v>102</v>
      </c>
      <c r="E2" s="45" t="s">
        <v>102</v>
      </c>
      <c r="F2" s="45" t="s">
        <v>102</v>
      </c>
      <c r="G2" s="45" t="s">
        <v>102</v>
      </c>
      <c r="H2" s="45" t="s">
        <v>102</v>
      </c>
      <c r="I2" s="45" t="s">
        <v>102</v>
      </c>
      <c r="J2" s="45" t="s">
        <v>102</v>
      </c>
      <c r="K2" s="45" t="s">
        <v>102</v>
      </c>
      <c r="L2" s="45" t="s">
        <v>102</v>
      </c>
      <c r="M2" s="45" t="s">
        <v>102</v>
      </c>
      <c r="N2" s="45" t="s">
        <v>102</v>
      </c>
      <c r="O2" s="45" t="s">
        <v>102</v>
      </c>
      <c r="P2" s="45" t="s">
        <v>102</v>
      </c>
      <c r="Q2" s="45" t="s">
        <v>102</v>
      </c>
      <c r="R2" s="45" t="s">
        <v>102</v>
      </c>
      <c r="S2" s="45" t="s">
        <v>102</v>
      </c>
      <c r="T2" s="45" t="s">
        <v>102</v>
      </c>
      <c r="U2" s="45" t="s">
        <v>102</v>
      </c>
      <c r="V2" s="45" t="s">
        <v>102</v>
      </c>
      <c r="W2" s="45" t="s">
        <v>102</v>
      </c>
      <c r="X2" s="45" t="s">
        <v>102</v>
      </c>
      <c r="Y2" s="45" t="s">
        <v>102</v>
      </c>
    </row>
    <row r="3" spans="1:27" ht="26.25" x14ac:dyDescent="0.25">
      <c r="A3" s="45" t="s">
        <v>1</v>
      </c>
      <c r="B3" s="45" t="s">
        <v>1</v>
      </c>
      <c r="C3" s="45" t="s">
        <v>1</v>
      </c>
      <c r="D3" s="45" t="s">
        <v>1</v>
      </c>
      <c r="E3" s="45" t="s">
        <v>1</v>
      </c>
      <c r="F3" s="45" t="s">
        <v>1</v>
      </c>
      <c r="G3" s="45" t="s">
        <v>1</v>
      </c>
      <c r="H3" s="45" t="s">
        <v>1</v>
      </c>
      <c r="I3" s="45" t="s">
        <v>1</v>
      </c>
      <c r="J3" s="45" t="s">
        <v>1</v>
      </c>
      <c r="K3" s="45" t="s">
        <v>1</v>
      </c>
      <c r="L3" s="45" t="s">
        <v>1</v>
      </c>
      <c r="M3" s="45" t="s">
        <v>1</v>
      </c>
      <c r="N3" s="45" t="s">
        <v>1</v>
      </c>
      <c r="O3" s="45" t="s">
        <v>1</v>
      </c>
      <c r="P3" s="45" t="s">
        <v>1</v>
      </c>
      <c r="Q3" s="45" t="s">
        <v>1</v>
      </c>
      <c r="R3" s="45" t="s">
        <v>1</v>
      </c>
      <c r="S3" s="45" t="s">
        <v>1</v>
      </c>
      <c r="T3" s="45" t="s">
        <v>1</v>
      </c>
      <c r="U3" s="45" t="s">
        <v>1</v>
      </c>
      <c r="V3" s="45" t="s">
        <v>1</v>
      </c>
      <c r="W3" s="45" t="s">
        <v>1</v>
      </c>
      <c r="X3" s="45" t="s">
        <v>1</v>
      </c>
      <c r="Y3" s="45" t="s">
        <v>1</v>
      </c>
    </row>
    <row r="4" spans="1:27" ht="26.25" x14ac:dyDescent="0.25">
      <c r="A4" s="45" t="s">
        <v>100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  <c r="N4" s="45" t="s">
        <v>2</v>
      </c>
      <c r="O4" s="45" t="s">
        <v>2</v>
      </c>
      <c r="P4" s="45" t="s">
        <v>2</v>
      </c>
      <c r="Q4" s="45" t="s">
        <v>2</v>
      </c>
      <c r="R4" s="45" t="s">
        <v>2</v>
      </c>
      <c r="S4" s="45" t="s">
        <v>2</v>
      </c>
      <c r="T4" s="45" t="s">
        <v>2</v>
      </c>
      <c r="U4" s="45" t="s">
        <v>2</v>
      </c>
      <c r="V4" s="45" t="s">
        <v>2</v>
      </c>
      <c r="W4" s="45" t="s">
        <v>2</v>
      </c>
      <c r="X4" s="45" t="s">
        <v>2</v>
      </c>
      <c r="Y4" s="45" t="s">
        <v>2</v>
      </c>
    </row>
    <row r="5" spans="1:27" s="2" customFormat="1" ht="25.5" x14ac:dyDescent="0.25">
      <c r="A5" s="46" t="s">
        <v>70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1"/>
      <c r="Y5" s="1"/>
    </row>
    <row r="6" spans="1:27" s="2" customFormat="1" ht="25.5" x14ac:dyDescent="0.25">
      <c r="A6" s="46" t="s">
        <v>71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Y6" s="3"/>
    </row>
    <row r="7" spans="1:27" ht="26.25" x14ac:dyDescent="0.25">
      <c r="A7" s="44" t="s">
        <v>3</v>
      </c>
      <c r="C7" s="44" t="s">
        <v>103</v>
      </c>
      <c r="D7" s="44" t="s">
        <v>4</v>
      </c>
      <c r="E7" s="44" t="s">
        <v>4</v>
      </c>
      <c r="F7" s="44" t="s">
        <v>4</v>
      </c>
      <c r="G7" s="44" t="s">
        <v>4</v>
      </c>
      <c r="I7" s="44" t="s">
        <v>5</v>
      </c>
      <c r="J7" s="44" t="s">
        <v>5</v>
      </c>
      <c r="K7" s="44" t="s">
        <v>5</v>
      </c>
      <c r="L7" s="44" t="s">
        <v>5</v>
      </c>
      <c r="M7" s="44" t="s">
        <v>5</v>
      </c>
      <c r="N7" s="44" t="s">
        <v>5</v>
      </c>
      <c r="O7" s="44" t="s">
        <v>5</v>
      </c>
      <c r="Q7" s="44" t="s">
        <v>99</v>
      </c>
      <c r="R7" s="44" t="s">
        <v>6</v>
      </c>
      <c r="S7" s="44" t="s">
        <v>6</v>
      </c>
      <c r="T7" s="44" t="s">
        <v>6</v>
      </c>
      <c r="U7" s="44" t="s">
        <v>6</v>
      </c>
      <c r="V7" s="44" t="s">
        <v>6</v>
      </c>
      <c r="W7" s="44" t="s">
        <v>6</v>
      </c>
      <c r="X7" s="44" t="s">
        <v>6</v>
      </c>
      <c r="Y7" s="44" t="s">
        <v>6</v>
      </c>
    </row>
    <row r="8" spans="1:27" ht="26.25" x14ac:dyDescent="0.25">
      <c r="A8" s="44" t="s">
        <v>3</v>
      </c>
      <c r="C8" s="44" t="s">
        <v>7</v>
      </c>
      <c r="E8" s="44" t="s">
        <v>8</v>
      </c>
      <c r="G8" s="44" t="s">
        <v>9</v>
      </c>
      <c r="I8" s="44" t="s">
        <v>10</v>
      </c>
      <c r="J8" s="44" t="s">
        <v>10</v>
      </c>
      <c r="K8" s="44" t="s">
        <v>10</v>
      </c>
      <c r="M8" s="44" t="s">
        <v>11</v>
      </c>
      <c r="N8" s="44" t="s">
        <v>11</v>
      </c>
      <c r="O8" s="44" t="s">
        <v>11</v>
      </c>
      <c r="Q8" s="44" t="s">
        <v>7</v>
      </c>
      <c r="S8" s="44" t="s">
        <v>12</v>
      </c>
      <c r="U8" s="47" t="s">
        <v>8</v>
      </c>
      <c r="W8" s="44" t="s">
        <v>9</v>
      </c>
      <c r="Y8" s="44" t="s">
        <v>13</v>
      </c>
    </row>
    <row r="9" spans="1:27" ht="26.25" x14ac:dyDescent="0.25">
      <c r="A9" s="44" t="s">
        <v>3</v>
      </c>
      <c r="C9" s="44" t="s">
        <v>7</v>
      </c>
      <c r="E9" s="44" t="s">
        <v>8</v>
      </c>
      <c r="G9" s="44" t="s">
        <v>9</v>
      </c>
      <c r="I9" s="44" t="s">
        <v>7</v>
      </c>
      <c r="K9" s="44" t="s">
        <v>8</v>
      </c>
      <c r="M9" s="44" t="s">
        <v>7</v>
      </c>
      <c r="O9" s="44" t="s">
        <v>14</v>
      </c>
      <c r="Q9" s="44" t="s">
        <v>7</v>
      </c>
      <c r="S9" s="44" t="s">
        <v>12</v>
      </c>
      <c r="U9" s="47" t="s">
        <v>8</v>
      </c>
      <c r="W9" s="44" t="s">
        <v>9</v>
      </c>
      <c r="Y9" s="44" t="s">
        <v>13</v>
      </c>
    </row>
    <row r="10" spans="1:27" ht="21" x14ac:dyDescent="0.25">
      <c r="A10" s="15" t="s">
        <v>24</v>
      </c>
      <c r="C10" s="16">
        <v>0</v>
      </c>
      <c r="E10" s="16">
        <v>0</v>
      </c>
      <c r="G10" s="16">
        <v>0</v>
      </c>
      <c r="I10" s="16">
        <v>7619047</v>
      </c>
      <c r="K10" s="16">
        <v>97804534755</v>
      </c>
      <c r="M10" s="16">
        <v>0</v>
      </c>
      <c r="O10" s="16">
        <v>0</v>
      </c>
      <c r="Q10" s="16">
        <v>7619047</v>
      </c>
      <c r="S10" s="16">
        <v>14200</v>
      </c>
      <c r="U10" s="34">
        <v>97804534755</v>
      </c>
      <c r="W10" s="16">
        <v>107354155087</v>
      </c>
      <c r="Y10" s="14" t="s">
        <v>104</v>
      </c>
      <c r="AA10" s="16"/>
    </row>
    <row r="11" spans="1:27" ht="21" x14ac:dyDescent="0.25">
      <c r="A11" s="15" t="s">
        <v>105</v>
      </c>
      <c r="C11" s="16">
        <v>0</v>
      </c>
      <c r="E11" s="16">
        <v>0</v>
      </c>
      <c r="G11" s="16">
        <v>0</v>
      </c>
      <c r="I11" s="16">
        <v>175150519</v>
      </c>
      <c r="K11" s="16">
        <v>99913909783</v>
      </c>
      <c r="M11" s="16">
        <v>0</v>
      </c>
      <c r="O11" s="16">
        <v>0</v>
      </c>
      <c r="Q11" s="16">
        <v>175150519</v>
      </c>
      <c r="S11" s="16">
        <v>622</v>
      </c>
      <c r="U11" s="34">
        <v>99913909783</v>
      </c>
      <c r="W11" s="16">
        <v>108101488614</v>
      </c>
      <c r="Y11" s="14" t="s">
        <v>104</v>
      </c>
      <c r="AA11" s="16"/>
    </row>
    <row r="12" spans="1:27" ht="21" x14ac:dyDescent="0.25">
      <c r="A12" s="15" t="s">
        <v>34</v>
      </c>
      <c r="C12" s="16">
        <v>0</v>
      </c>
      <c r="E12" s="16">
        <v>0</v>
      </c>
      <c r="G12" s="16">
        <v>0</v>
      </c>
      <c r="I12" s="16">
        <v>18787261</v>
      </c>
      <c r="K12" s="16">
        <v>77112608896</v>
      </c>
      <c r="M12" s="16">
        <v>0</v>
      </c>
      <c r="O12" s="16">
        <v>0</v>
      </c>
      <c r="Q12" s="16">
        <v>18787261</v>
      </c>
      <c r="S12" s="16">
        <v>4268</v>
      </c>
      <c r="U12" s="34">
        <v>77112608896</v>
      </c>
      <c r="W12" s="16">
        <v>79564207397</v>
      </c>
      <c r="Y12" s="14" t="s">
        <v>106</v>
      </c>
      <c r="AA12" s="16"/>
    </row>
    <row r="13" spans="1:27" ht="21" x14ac:dyDescent="0.25">
      <c r="A13" s="15" t="s">
        <v>107</v>
      </c>
      <c r="C13" s="16">
        <v>0</v>
      </c>
      <c r="E13" s="16">
        <v>0</v>
      </c>
      <c r="G13" s="16">
        <v>0</v>
      </c>
      <c r="I13" s="16">
        <v>54255679</v>
      </c>
      <c r="K13" s="16">
        <v>101463086245</v>
      </c>
      <c r="M13" s="16">
        <v>0</v>
      </c>
      <c r="O13" s="16">
        <v>0</v>
      </c>
      <c r="Q13" s="16">
        <v>54255679</v>
      </c>
      <c r="S13" s="16">
        <v>2070</v>
      </c>
      <c r="U13" s="34">
        <v>101463086245</v>
      </c>
      <c r="W13" s="16">
        <v>111441104985</v>
      </c>
      <c r="Y13" s="14" t="s">
        <v>108</v>
      </c>
      <c r="AA13" s="16"/>
    </row>
    <row r="14" spans="1:27" ht="21" x14ac:dyDescent="0.25">
      <c r="A14" s="15" t="s">
        <v>109</v>
      </c>
      <c r="C14" s="16">
        <v>0</v>
      </c>
      <c r="E14" s="16">
        <v>0</v>
      </c>
      <c r="G14" s="16">
        <v>0</v>
      </c>
      <c r="I14" s="16">
        <v>7050011</v>
      </c>
      <c r="K14" s="16">
        <v>97987289578</v>
      </c>
      <c r="M14" s="16">
        <v>0</v>
      </c>
      <c r="O14" s="16">
        <v>0</v>
      </c>
      <c r="Q14" s="16">
        <v>7050011</v>
      </c>
      <c r="S14" s="16">
        <v>15200</v>
      </c>
      <c r="U14" s="34">
        <v>97987289578</v>
      </c>
      <c r="W14" s="16">
        <v>106331819108</v>
      </c>
      <c r="Y14" s="14" t="s">
        <v>110</v>
      </c>
      <c r="AA14" s="16"/>
    </row>
    <row r="15" spans="1:27" ht="21" x14ac:dyDescent="0.25">
      <c r="A15" s="15" t="s">
        <v>111</v>
      </c>
      <c r="C15" s="16">
        <v>0</v>
      </c>
      <c r="E15" s="16">
        <v>0</v>
      </c>
      <c r="G15" s="16">
        <v>0</v>
      </c>
      <c r="I15" s="16">
        <v>9557197</v>
      </c>
      <c r="K15" s="16">
        <v>25234153783</v>
      </c>
      <c r="M15" s="16">
        <v>0</v>
      </c>
      <c r="O15" s="16">
        <v>0</v>
      </c>
      <c r="Q15" s="16">
        <v>9557197</v>
      </c>
      <c r="S15" s="16">
        <v>2840</v>
      </c>
      <c r="U15" s="34">
        <v>25234153783</v>
      </c>
      <c r="W15" s="16">
        <v>26932628423</v>
      </c>
      <c r="Y15" s="14" t="s">
        <v>89</v>
      </c>
      <c r="AA15" s="16"/>
    </row>
    <row r="16" spans="1:27" ht="21" x14ac:dyDescent="0.25">
      <c r="A16" s="15" t="s">
        <v>112</v>
      </c>
      <c r="C16" s="16">
        <v>0</v>
      </c>
      <c r="E16" s="16">
        <v>0</v>
      </c>
      <c r="G16" s="16">
        <v>0</v>
      </c>
      <c r="I16" s="16">
        <v>38054465</v>
      </c>
      <c r="K16" s="16">
        <v>97853238827</v>
      </c>
      <c r="M16" s="16">
        <v>0</v>
      </c>
      <c r="O16" s="16">
        <v>0</v>
      </c>
      <c r="Q16" s="16">
        <v>38054465</v>
      </c>
      <c r="S16" s="16">
        <v>2778</v>
      </c>
      <c r="U16" s="34">
        <v>97853238827</v>
      </c>
      <c r="W16" s="16">
        <v>104898124472</v>
      </c>
      <c r="Y16" s="14" t="s">
        <v>113</v>
      </c>
      <c r="AA16" s="16"/>
    </row>
    <row r="17" spans="1:27" ht="21" x14ac:dyDescent="0.25">
      <c r="A17" s="15" t="s">
        <v>114</v>
      </c>
      <c r="C17" s="16">
        <v>0</v>
      </c>
      <c r="E17" s="16">
        <v>0</v>
      </c>
      <c r="G17" s="16">
        <v>0</v>
      </c>
      <c r="I17" s="16">
        <v>53306679</v>
      </c>
      <c r="K17" s="16">
        <v>100654369449</v>
      </c>
      <c r="M17" s="16">
        <v>0</v>
      </c>
      <c r="O17" s="16">
        <v>0</v>
      </c>
      <c r="Q17" s="16">
        <v>53306679</v>
      </c>
      <c r="S17" s="16">
        <v>2115</v>
      </c>
      <c r="U17" s="34">
        <v>100654369449</v>
      </c>
      <c r="W17" s="16">
        <v>111872117855</v>
      </c>
      <c r="Y17" s="14" t="s">
        <v>115</v>
      </c>
      <c r="AA17" s="16"/>
    </row>
    <row r="18" spans="1:27" ht="21" x14ac:dyDescent="0.25">
      <c r="A18" s="15" t="s">
        <v>116</v>
      </c>
      <c r="C18" s="16">
        <v>0</v>
      </c>
      <c r="E18" s="16">
        <v>0</v>
      </c>
      <c r="G18" s="16">
        <v>0</v>
      </c>
      <c r="I18" s="16">
        <v>52545155</v>
      </c>
      <c r="K18" s="16">
        <v>96281756087</v>
      </c>
      <c r="M18" s="16">
        <v>0</v>
      </c>
      <c r="O18" s="16">
        <v>0</v>
      </c>
      <c r="Q18" s="16">
        <v>52545155</v>
      </c>
      <c r="S18" s="16">
        <v>2018</v>
      </c>
      <c r="U18" s="34">
        <v>96281756087</v>
      </c>
      <c r="W18" s="16">
        <v>105216463561</v>
      </c>
      <c r="Y18" s="14" t="s">
        <v>94</v>
      </c>
      <c r="AA18" s="16"/>
    </row>
    <row r="19" spans="1:27" ht="21" x14ac:dyDescent="0.25">
      <c r="A19" s="15" t="s">
        <v>117</v>
      </c>
      <c r="C19" s="16">
        <v>0</v>
      </c>
      <c r="E19" s="16">
        <v>0</v>
      </c>
      <c r="G19" s="16">
        <v>0</v>
      </c>
      <c r="I19" s="16">
        <v>5279940</v>
      </c>
      <c r="K19" s="16">
        <v>95884612635</v>
      </c>
      <c r="M19" s="16">
        <v>0</v>
      </c>
      <c r="O19" s="16">
        <v>0</v>
      </c>
      <c r="Q19" s="16">
        <v>5279940</v>
      </c>
      <c r="S19" s="16">
        <v>21000</v>
      </c>
      <c r="U19" s="34">
        <v>95884612635</v>
      </c>
      <c r="W19" s="16">
        <v>110021647340</v>
      </c>
      <c r="Y19" s="14" t="s">
        <v>118</v>
      </c>
      <c r="AA19" s="16"/>
    </row>
    <row r="20" spans="1:27" ht="21" x14ac:dyDescent="0.25">
      <c r="A20" s="15" t="s">
        <v>119</v>
      </c>
      <c r="C20" s="16">
        <v>0</v>
      </c>
      <c r="E20" s="16">
        <v>0</v>
      </c>
      <c r="G20" s="16">
        <v>0</v>
      </c>
      <c r="I20" s="16">
        <v>49109883</v>
      </c>
      <c r="K20" s="16">
        <v>106309578359</v>
      </c>
      <c r="M20" s="16">
        <v>0</v>
      </c>
      <c r="O20" s="16">
        <v>0</v>
      </c>
      <c r="Q20" s="16">
        <v>49109883</v>
      </c>
      <c r="S20" s="16">
        <v>2276</v>
      </c>
      <c r="U20" s="34">
        <v>106309578359</v>
      </c>
      <c r="W20" s="16">
        <v>110910079964</v>
      </c>
      <c r="Y20" s="14" t="s">
        <v>108</v>
      </c>
      <c r="AA20" s="16"/>
    </row>
    <row r="21" spans="1:27" ht="21" x14ac:dyDescent="0.25">
      <c r="A21" s="15" t="s">
        <v>120</v>
      </c>
      <c r="C21" s="16">
        <v>0</v>
      </c>
      <c r="E21" s="16">
        <v>0</v>
      </c>
      <c r="G21" s="16">
        <v>0</v>
      </c>
      <c r="I21" s="16">
        <v>130598910</v>
      </c>
      <c r="K21" s="16">
        <v>95604252751</v>
      </c>
      <c r="M21" s="16">
        <v>0</v>
      </c>
      <c r="O21" s="16">
        <v>0</v>
      </c>
      <c r="Q21" s="16">
        <v>130598910</v>
      </c>
      <c r="S21" s="16">
        <v>803</v>
      </c>
      <c r="U21" s="34">
        <v>95604252751</v>
      </c>
      <c r="W21" s="16">
        <v>104060272482</v>
      </c>
      <c r="Y21" s="14" t="s">
        <v>113</v>
      </c>
      <c r="AA21" s="16"/>
    </row>
    <row r="22" spans="1:27" ht="21" x14ac:dyDescent="0.25">
      <c r="A22" s="15" t="s">
        <v>121</v>
      </c>
      <c r="C22" s="16">
        <v>0</v>
      </c>
      <c r="E22" s="16">
        <v>0</v>
      </c>
      <c r="G22" s="16">
        <v>0</v>
      </c>
      <c r="I22" s="16">
        <v>9705793</v>
      </c>
      <c r="K22" s="16">
        <v>106567306096</v>
      </c>
      <c r="M22" s="16">
        <v>0</v>
      </c>
      <c r="O22" s="16">
        <v>0</v>
      </c>
      <c r="Q22" s="16">
        <v>9705793</v>
      </c>
      <c r="S22" s="16">
        <v>11570</v>
      </c>
      <c r="U22" s="34">
        <v>106567306096</v>
      </c>
      <c r="W22" s="16">
        <v>111427976737</v>
      </c>
      <c r="Y22" s="14" t="s">
        <v>108</v>
      </c>
      <c r="AA22" s="16"/>
    </row>
    <row r="23" spans="1:27" ht="21" x14ac:dyDescent="0.25">
      <c r="A23" s="15" t="s">
        <v>122</v>
      </c>
      <c r="C23" s="16">
        <v>0</v>
      </c>
      <c r="E23" s="16">
        <v>0</v>
      </c>
      <c r="G23" s="16">
        <v>0</v>
      </c>
      <c r="I23" s="16">
        <v>20240354</v>
      </c>
      <c r="K23" s="16">
        <v>94069018391</v>
      </c>
      <c r="M23" s="16">
        <v>0</v>
      </c>
      <c r="O23" s="16">
        <v>0</v>
      </c>
      <c r="Q23" s="16">
        <v>20240354</v>
      </c>
      <c r="S23" s="16">
        <v>5380</v>
      </c>
      <c r="U23" s="34">
        <v>94069018391</v>
      </c>
      <c r="W23" s="16">
        <v>108051360822</v>
      </c>
      <c r="Y23" s="14" t="s">
        <v>104</v>
      </c>
      <c r="AA23" s="16"/>
    </row>
    <row r="24" spans="1:27" ht="21" x14ac:dyDescent="0.25">
      <c r="A24" s="15" t="s">
        <v>123</v>
      </c>
      <c r="C24" s="16">
        <v>0</v>
      </c>
      <c r="E24" s="16">
        <v>0</v>
      </c>
      <c r="G24" s="16">
        <v>0</v>
      </c>
      <c r="I24" s="16">
        <v>18233618</v>
      </c>
      <c r="K24" s="16">
        <v>98682201377</v>
      </c>
      <c r="M24" s="16">
        <v>0</v>
      </c>
      <c r="O24" s="16">
        <v>0</v>
      </c>
      <c r="Q24" s="16">
        <v>18233618</v>
      </c>
      <c r="S24" s="16">
        <v>5960</v>
      </c>
      <c r="U24" s="34">
        <v>98682201377</v>
      </c>
      <c r="W24" s="16">
        <v>107832325912</v>
      </c>
      <c r="Y24" s="14" t="s">
        <v>104</v>
      </c>
      <c r="AA24" s="16"/>
    </row>
    <row r="25" spans="1:27" ht="21" x14ac:dyDescent="0.25">
      <c r="A25" s="15" t="s">
        <v>124</v>
      </c>
      <c r="C25" s="16">
        <v>0</v>
      </c>
      <c r="E25" s="16">
        <v>0</v>
      </c>
      <c r="G25" s="16">
        <v>0</v>
      </c>
      <c r="I25" s="16">
        <v>4087843</v>
      </c>
      <c r="K25" s="16">
        <v>42950984208</v>
      </c>
      <c r="M25" s="16">
        <v>0</v>
      </c>
      <c r="O25" s="16">
        <v>0</v>
      </c>
      <c r="Q25" s="16">
        <v>4087843</v>
      </c>
      <c r="S25" s="16">
        <v>11350</v>
      </c>
      <c r="U25" s="34">
        <v>42950984208</v>
      </c>
      <c r="W25" s="16">
        <v>46038369100</v>
      </c>
      <c r="Y25" s="14" t="s">
        <v>125</v>
      </c>
      <c r="AA25" s="16"/>
    </row>
    <row r="26" spans="1:27" ht="21" x14ac:dyDescent="0.25">
      <c r="A26" s="15" t="s">
        <v>126</v>
      </c>
      <c r="C26" s="16">
        <v>0</v>
      </c>
      <c r="E26" s="16">
        <v>0</v>
      </c>
      <c r="G26" s="16">
        <v>0</v>
      </c>
      <c r="I26" s="16">
        <v>1364023</v>
      </c>
      <c r="K26" s="16">
        <v>107966473121</v>
      </c>
      <c r="M26" s="16">
        <v>0</v>
      </c>
      <c r="O26" s="16">
        <v>0</v>
      </c>
      <c r="Q26" s="16">
        <v>1364023</v>
      </c>
      <c r="S26" s="16">
        <v>82250</v>
      </c>
      <c r="U26" s="34">
        <v>107966473121</v>
      </c>
      <c r="W26" s="16">
        <v>111323656157</v>
      </c>
      <c r="Y26" s="14" t="s">
        <v>108</v>
      </c>
      <c r="AA26" s="16"/>
    </row>
    <row r="27" spans="1:27" ht="21" x14ac:dyDescent="0.25">
      <c r="A27" s="15" t="s">
        <v>127</v>
      </c>
      <c r="C27" s="16">
        <v>0</v>
      </c>
      <c r="E27" s="16">
        <v>0</v>
      </c>
      <c r="G27" s="16">
        <v>0</v>
      </c>
      <c r="I27" s="16">
        <v>1645976</v>
      </c>
      <c r="K27" s="16">
        <v>48476657459</v>
      </c>
      <c r="M27" s="16">
        <v>-85046</v>
      </c>
      <c r="O27" s="16">
        <v>2475931678</v>
      </c>
      <c r="Q27" s="16">
        <v>1560930</v>
      </c>
      <c r="S27" s="16">
        <v>30430</v>
      </c>
      <c r="U27" s="34">
        <v>46010946268</v>
      </c>
      <c r="W27" s="16">
        <v>47131931858</v>
      </c>
      <c r="Y27" s="14" t="s">
        <v>128</v>
      </c>
      <c r="AA27" s="16"/>
    </row>
    <row r="28" spans="1:27" ht="21" x14ac:dyDescent="0.25">
      <c r="A28" s="15" t="s">
        <v>129</v>
      </c>
      <c r="C28" s="16">
        <v>0</v>
      </c>
      <c r="E28" s="16">
        <v>0</v>
      </c>
      <c r="G28" s="16">
        <v>0</v>
      </c>
      <c r="I28" s="16">
        <v>2363757</v>
      </c>
      <c r="K28" s="16">
        <v>109281932044</v>
      </c>
      <c r="M28" s="16">
        <v>0</v>
      </c>
      <c r="O28" s="16">
        <v>0</v>
      </c>
      <c r="Q28" s="16">
        <v>2363757</v>
      </c>
      <c r="S28" s="16">
        <v>46740</v>
      </c>
      <c r="U28" s="34">
        <v>109281932044</v>
      </c>
      <c r="W28" s="16">
        <v>109627976303</v>
      </c>
      <c r="Y28" s="14" t="s">
        <v>118</v>
      </c>
      <c r="AA28" s="16"/>
    </row>
    <row r="29" spans="1:27" ht="21" x14ac:dyDescent="0.25">
      <c r="A29" s="15" t="s">
        <v>130</v>
      </c>
      <c r="C29" s="16">
        <v>0</v>
      </c>
      <c r="E29" s="16">
        <v>0</v>
      </c>
      <c r="G29" s="16">
        <v>0</v>
      </c>
      <c r="I29" s="16">
        <v>12242435</v>
      </c>
      <c r="K29" s="16">
        <v>55287972352</v>
      </c>
      <c r="M29" s="16">
        <v>-3754516</v>
      </c>
      <c r="O29" s="16">
        <v>16761358268</v>
      </c>
      <c r="Q29" s="16">
        <v>8487919</v>
      </c>
      <c r="S29" s="16">
        <v>4735</v>
      </c>
      <c r="U29" s="34">
        <v>38862926277</v>
      </c>
      <c r="W29" s="16">
        <v>39879625473</v>
      </c>
      <c r="Y29" s="14" t="s">
        <v>131</v>
      </c>
      <c r="AA29" s="16"/>
    </row>
    <row r="30" spans="1:27" ht="21" x14ac:dyDescent="0.25">
      <c r="A30" s="15" t="s">
        <v>132</v>
      </c>
      <c r="C30" s="16">
        <v>0</v>
      </c>
      <c r="E30" s="16">
        <v>0</v>
      </c>
      <c r="G30" s="16">
        <v>0</v>
      </c>
      <c r="I30" s="16">
        <v>76683441</v>
      </c>
      <c r="K30" s="16">
        <v>100665549420</v>
      </c>
      <c r="M30" s="16">
        <v>0</v>
      </c>
      <c r="O30" s="16">
        <v>0</v>
      </c>
      <c r="Q30" s="16">
        <v>76683441</v>
      </c>
      <c r="S30" s="16">
        <v>1400</v>
      </c>
      <c r="U30" s="34">
        <v>100665549420</v>
      </c>
      <c r="W30" s="16">
        <v>106526949201</v>
      </c>
      <c r="Y30" s="14" t="s">
        <v>110</v>
      </c>
      <c r="AA30" s="16"/>
    </row>
    <row r="31" spans="1:27" ht="21" x14ac:dyDescent="0.25">
      <c r="A31" s="15" t="s">
        <v>20</v>
      </c>
      <c r="C31" s="16">
        <v>0</v>
      </c>
      <c r="E31" s="16">
        <v>0</v>
      </c>
      <c r="G31" s="16">
        <v>0</v>
      </c>
      <c r="I31" s="16">
        <v>29604958</v>
      </c>
      <c r="K31" s="16">
        <v>98797437258</v>
      </c>
      <c r="M31" s="16">
        <v>0</v>
      </c>
      <c r="O31" s="16">
        <v>0</v>
      </c>
      <c r="Q31" s="16">
        <v>29604958</v>
      </c>
      <c r="S31" s="16">
        <v>3722</v>
      </c>
      <c r="U31" s="34">
        <v>98797437258</v>
      </c>
      <c r="W31" s="16">
        <v>109337887653</v>
      </c>
      <c r="Y31" s="14" t="s">
        <v>133</v>
      </c>
      <c r="AA31" s="16"/>
    </row>
    <row r="32" spans="1:27" ht="21" x14ac:dyDescent="0.25">
      <c r="A32" s="15" t="s">
        <v>134</v>
      </c>
      <c r="C32" s="16">
        <v>0</v>
      </c>
      <c r="E32" s="16">
        <v>0</v>
      </c>
      <c r="G32" s="16">
        <v>0</v>
      </c>
      <c r="I32" s="16">
        <v>29696920</v>
      </c>
      <c r="K32" s="16">
        <v>97025791190</v>
      </c>
      <c r="M32" s="16">
        <v>0</v>
      </c>
      <c r="O32" s="16">
        <v>0</v>
      </c>
      <c r="Q32" s="16">
        <v>29696920</v>
      </c>
      <c r="S32" s="16">
        <v>3540</v>
      </c>
      <c r="U32" s="34">
        <v>97025791190</v>
      </c>
      <c r="W32" s="16">
        <v>104314464342</v>
      </c>
      <c r="Y32" s="14" t="s">
        <v>113</v>
      </c>
      <c r="AA32" s="16"/>
    </row>
    <row r="33" spans="1:27" ht="21" x14ac:dyDescent="0.25">
      <c r="A33" s="15" t="s">
        <v>135</v>
      </c>
      <c r="C33" s="16">
        <v>0</v>
      </c>
      <c r="E33" s="16">
        <v>0</v>
      </c>
      <c r="G33" s="16">
        <v>0</v>
      </c>
      <c r="I33" s="16">
        <v>2707340</v>
      </c>
      <c r="K33" s="16">
        <v>23428604899</v>
      </c>
      <c r="M33" s="16">
        <v>0</v>
      </c>
      <c r="O33" s="16">
        <v>0</v>
      </c>
      <c r="Q33" s="16">
        <v>2707340</v>
      </c>
      <c r="S33" s="16">
        <v>8840</v>
      </c>
      <c r="U33" s="34">
        <v>23428604899</v>
      </c>
      <c r="W33" s="16">
        <v>23747884394</v>
      </c>
      <c r="Y33" s="14" t="s">
        <v>95</v>
      </c>
      <c r="AA33" s="16"/>
    </row>
    <row r="34" spans="1:27" ht="21" x14ac:dyDescent="0.25">
      <c r="A34" s="15" t="s">
        <v>136</v>
      </c>
      <c r="C34" s="16">
        <v>0</v>
      </c>
      <c r="E34" s="16">
        <v>0</v>
      </c>
      <c r="G34" s="16">
        <v>0</v>
      </c>
      <c r="I34" s="16">
        <v>2926198</v>
      </c>
      <c r="K34" s="16">
        <v>106248492935</v>
      </c>
      <c r="M34" s="16">
        <v>-3824</v>
      </c>
      <c r="O34" s="16">
        <v>137358775</v>
      </c>
      <c r="Q34" s="16">
        <v>2922374</v>
      </c>
      <c r="S34" s="16">
        <v>38400</v>
      </c>
      <c r="U34" s="34">
        <v>106110755458</v>
      </c>
      <c r="W34" s="16">
        <v>111351707481</v>
      </c>
      <c r="Y34" s="14" t="s">
        <v>108</v>
      </c>
      <c r="AA34" s="16"/>
    </row>
    <row r="35" spans="1:27" ht="21" x14ac:dyDescent="0.25">
      <c r="A35" s="15" t="s">
        <v>137</v>
      </c>
      <c r="C35" s="16">
        <v>0</v>
      </c>
      <c r="E35" s="16">
        <v>0</v>
      </c>
      <c r="G35" s="16">
        <v>0</v>
      </c>
      <c r="I35" s="16">
        <v>31793343</v>
      </c>
      <c r="K35" s="16">
        <v>104577680312</v>
      </c>
      <c r="M35" s="16">
        <v>0</v>
      </c>
      <c r="O35" s="16">
        <v>0</v>
      </c>
      <c r="Q35" s="16">
        <v>31793343</v>
      </c>
      <c r="S35" s="16">
        <v>3299</v>
      </c>
      <c r="U35" s="34">
        <v>104577680312</v>
      </c>
      <c r="W35" s="16">
        <v>104075467933</v>
      </c>
      <c r="Y35" s="14" t="s">
        <v>113</v>
      </c>
      <c r="AA35" s="16"/>
    </row>
    <row r="36" spans="1:27" s="33" customFormat="1" ht="21" x14ac:dyDescent="0.25">
      <c r="A36" s="32" t="s">
        <v>138</v>
      </c>
      <c r="C36" s="34">
        <v>0</v>
      </c>
      <c r="E36" s="34">
        <v>0</v>
      </c>
      <c r="G36" s="34">
        <v>0</v>
      </c>
      <c r="I36" s="34">
        <v>35203520</v>
      </c>
      <c r="K36" s="34">
        <v>97792265191</v>
      </c>
      <c r="M36" s="34">
        <v>0</v>
      </c>
      <c r="O36" s="34">
        <v>0</v>
      </c>
      <c r="Q36" s="34">
        <v>35203520</v>
      </c>
      <c r="S36" s="34">
        <v>3209</v>
      </c>
      <c r="U36" s="34">
        <v>97792265191</v>
      </c>
      <c r="W36" s="34">
        <v>112094852300</v>
      </c>
      <c r="Y36" s="33" t="s">
        <v>115</v>
      </c>
      <c r="AA36" s="16"/>
    </row>
    <row r="37" spans="1:27" ht="21" x14ac:dyDescent="0.25">
      <c r="A37" s="15" t="s">
        <v>139</v>
      </c>
      <c r="C37" s="16">
        <v>0</v>
      </c>
      <c r="E37" s="16">
        <v>0</v>
      </c>
      <c r="G37" s="16">
        <v>0</v>
      </c>
      <c r="I37" s="16">
        <v>36087225</v>
      </c>
      <c r="K37" s="16">
        <v>77470716295</v>
      </c>
      <c r="M37" s="16">
        <v>0</v>
      </c>
      <c r="O37" s="16">
        <v>0</v>
      </c>
      <c r="Q37" s="16">
        <v>36087225</v>
      </c>
      <c r="S37" s="16">
        <v>2410</v>
      </c>
      <c r="U37" s="34">
        <v>77470716295</v>
      </c>
      <c r="W37" s="16">
        <v>86297932509</v>
      </c>
      <c r="Y37" s="14" t="s">
        <v>140</v>
      </c>
      <c r="AA37" s="16"/>
    </row>
    <row r="38" spans="1:27" ht="21" x14ac:dyDescent="0.25">
      <c r="A38" s="15" t="s">
        <v>141</v>
      </c>
      <c r="C38" s="16">
        <v>0</v>
      </c>
      <c r="E38" s="16">
        <v>0</v>
      </c>
      <c r="G38" s="16">
        <v>0</v>
      </c>
      <c r="I38" s="16">
        <v>22948530</v>
      </c>
      <c r="K38" s="16">
        <v>66771916443</v>
      </c>
      <c r="M38" s="16">
        <v>0</v>
      </c>
      <c r="O38" s="16">
        <v>0</v>
      </c>
      <c r="Q38" s="16">
        <v>22948530</v>
      </c>
      <c r="S38" s="16">
        <v>3260</v>
      </c>
      <c r="U38" s="34">
        <v>66771916443</v>
      </c>
      <c r="W38" s="16">
        <v>74233909434</v>
      </c>
      <c r="Y38" s="14" t="s">
        <v>93</v>
      </c>
      <c r="AA38" s="16"/>
    </row>
    <row r="39" spans="1:27" ht="21" x14ac:dyDescent="0.25">
      <c r="A39" s="15" t="s">
        <v>142</v>
      </c>
      <c r="C39" s="16">
        <v>0</v>
      </c>
      <c r="E39" s="16">
        <v>0</v>
      </c>
      <c r="G39" s="16">
        <v>0</v>
      </c>
      <c r="I39" s="16">
        <v>14571948</v>
      </c>
      <c r="K39" s="16">
        <v>100002177274</v>
      </c>
      <c r="M39" s="16">
        <v>0</v>
      </c>
      <c r="O39" s="16">
        <v>0</v>
      </c>
      <c r="Q39" s="16">
        <v>14571948</v>
      </c>
      <c r="S39" s="16">
        <v>7500</v>
      </c>
      <c r="U39" s="34">
        <v>100002177274</v>
      </c>
      <c r="W39" s="16">
        <v>108444801315</v>
      </c>
      <c r="Y39" s="14" t="s">
        <v>133</v>
      </c>
      <c r="AA39" s="16"/>
    </row>
    <row r="40" spans="1:27" ht="21" x14ac:dyDescent="0.25">
      <c r="A40" s="15" t="s">
        <v>143</v>
      </c>
      <c r="C40" s="16">
        <v>0</v>
      </c>
      <c r="E40" s="16">
        <v>0</v>
      </c>
      <c r="G40" s="16">
        <v>0</v>
      </c>
      <c r="I40" s="16">
        <v>71111111</v>
      </c>
      <c r="K40" s="16">
        <v>108030134316</v>
      </c>
      <c r="M40" s="16">
        <v>0</v>
      </c>
      <c r="O40" s="16">
        <v>0</v>
      </c>
      <c r="Q40" s="16">
        <v>71111111</v>
      </c>
      <c r="S40" s="16">
        <v>1534</v>
      </c>
      <c r="U40" s="34">
        <v>108030134316</v>
      </c>
      <c r="W40" s="16">
        <v>108241221520</v>
      </c>
      <c r="Y40" s="14" t="s">
        <v>104</v>
      </c>
      <c r="AA40" s="16"/>
    </row>
    <row r="41" spans="1:27" ht="21" x14ac:dyDescent="0.25">
      <c r="A41" s="15" t="s">
        <v>144</v>
      </c>
      <c r="C41" s="16">
        <v>0</v>
      </c>
      <c r="E41" s="16">
        <v>0</v>
      </c>
      <c r="G41" s="16">
        <v>0</v>
      </c>
      <c r="I41" s="16">
        <v>58000070</v>
      </c>
      <c r="K41" s="16">
        <v>75409026578</v>
      </c>
      <c r="M41" s="16">
        <v>0</v>
      </c>
      <c r="O41" s="16">
        <v>0</v>
      </c>
      <c r="Q41" s="16">
        <v>58000070</v>
      </c>
      <c r="S41" s="16">
        <v>1390</v>
      </c>
      <c r="U41" s="34">
        <v>75409026578</v>
      </c>
      <c r="W41" s="16">
        <v>79996903948</v>
      </c>
      <c r="Y41" s="14" t="s">
        <v>106</v>
      </c>
      <c r="AA41" s="16"/>
    </row>
    <row r="42" spans="1:27" ht="21" x14ac:dyDescent="0.25">
      <c r="A42" s="15" t="s">
        <v>145</v>
      </c>
      <c r="C42" s="16">
        <v>0</v>
      </c>
      <c r="E42" s="16">
        <v>0</v>
      </c>
      <c r="G42" s="16">
        <v>0</v>
      </c>
      <c r="I42" s="16">
        <v>53573811</v>
      </c>
      <c r="K42" s="16">
        <v>102783713215</v>
      </c>
      <c r="M42" s="16">
        <v>-400000</v>
      </c>
      <c r="O42" s="16">
        <v>765238631</v>
      </c>
      <c r="Q42" s="16">
        <v>53173811</v>
      </c>
      <c r="S42" s="16">
        <v>2072</v>
      </c>
      <c r="U42" s="34">
        <v>102020262136</v>
      </c>
      <c r="W42" s="16">
        <v>109324474858</v>
      </c>
      <c r="Y42" s="14" t="s">
        <v>133</v>
      </c>
      <c r="AA42" s="16"/>
    </row>
    <row r="43" spans="1:27" ht="21" x14ac:dyDescent="0.25">
      <c r="A43" s="15" t="s">
        <v>146</v>
      </c>
      <c r="C43" s="16">
        <v>0</v>
      </c>
      <c r="E43" s="16">
        <v>0</v>
      </c>
      <c r="G43" s="16">
        <v>0</v>
      </c>
      <c r="I43" s="16">
        <v>57720057</v>
      </c>
      <c r="K43" s="16">
        <v>99541036546</v>
      </c>
      <c r="M43" s="16">
        <v>0</v>
      </c>
      <c r="O43" s="16">
        <v>0</v>
      </c>
      <c r="Q43" s="16">
        <v>57720057</v>
      </c>
      <c r="S43" s="16">
        <v>1864</v>
      </c>
      <c r="U43" s="34">
        <v>99541036546</v>
      </c>
      <c r="W43" s="16">
        <v>106758514108</v>
      </c>
      <c r="Y43" s="14" t="s">
        <v>110</v>
      </c>
      <c r="AA43" s="16"/>
    </row>
    <row r="44" spans="1:27" ht="21" x14ac:dyDescent="0.25">
      <c r="A44" s="15" t="s">
        <v>25</v>
      </c>
      <c r="C44" s="16">
        <v>0</v>
      </c>
      <c r="E44" s="16">
        <v>0</v>
      </c>
      <c r="G44" s="16">
        <v>0</v>
      </c>
      <c r="I44" s="16">
        <v>51604579</v>
      </c>
      <c r="K44" s="16">
        <v>104532203827</v>
      </c>
      <c r="M44" s="16">
        <v>0</v>
      </c>
      <c r="O44" s="16">
        <v>0</v>
      </c>
      <c r="Q44" s="16">
        <v>51604579</v>
      </c>
      <c r="S44" s="16">
        <v>2170</v>
      </c>
      <c r="U44" s="34">
        <v>104532203827</v>
      </c>
      <c r="W44" s="16">
        <v>111116316061</v>
      </c>
      <c r="Y44" s="14" t="s">
        <v>108</v>
      </c>
      <c r="AA44" s="16"/>
    </row>
    <row r="45" spans="1:27" ht="21" x14ac:dyDescent="0.25">
      <c r="A45" s="15" t="s">
        <v>147</v>
      </c>
      <c r="C45" s="16">
        <v>0</v>
      </c>
      <c r="E45" s="16">
        <v>0</v>
      </c>
      <c r="G45" s="16">
        <v>0</v>
      </c>
      <c r="I45" s="16">
        <v>2036789</v>
      </c>
      <c r="K45" s="16">
        <v>102729946624</v>
      </c>
      <c r="M45" s="16">
        <v>0</v>
      </c>
      <c r="O45" s="16">
        <v>0</v>
      </c>
      <c r="Q45" s="16">
        <v>2036789</v>
      </c>
      <c r="S45" s="16">
        <v>55540</v>
      </c>
      <c r="U45" s="34">
        <v>102729946624</v>
      </c>
      <c r="W45" s="16">
        <v>112248818252</v>
      </c>
      <c r="Y45" s="14" t="s">
        <v>115</v>
      </c>
      <c r="AA45" s="16"/>
    </row>
    <row r="46" spans="1:27" ht="21" x14ac:dyDescent="0.25">
      <c r="A46" s="15" t="s">
        <v>148</v>
      </c>
      <c r="C46" s="16">
        <v>0</v>
      </c>
      <c r="E46" s="16">
        <v>0</v>
      </c>
      <c r="G46" s="16">
        <v>0</v>
      </c>
      <c r="I46" s="16">
        <v>19789734</v>
      </c>
      <c r="K46" s="16">
        <v>97182312651</v>
      </c>
      <c r="M46" s="16">
        <v>0</v>
      </c>
      <c r="O46" s="16">
        <v>0</v>
      </c>
      <c r="Q46" s="16">
        <v>19789734</v>
      </c>
      <c r="S46" s="16">
        <v>5490</v>
      </c>
      <c r="U46" s="34">
        <v>97182312651</v>
      </c>
      <c r="W46" s="16">
        <v>107805808865</v>
      </c>
      <c r="Y46" s="14" t="s">
        <v>104</v>
      </c>
      <c r="AA46" s="16"/>
    </row>
    <row r="47" spans="1:27" ht="21" x14ac:dyDescent="0.25">
      <c r="A47" s="15" t="s">
        <v>17</v>
      </c>
      <c r="C47" s="16">
        <v>0</v>
      </c>
      <c r="E47" s="16">
        <v>0</v>
      </c>
      <c r="G47" s="16">
        <v>0</v>
      </c>
      <c r="I47" s="16">
        <v>42405916</v>
      </c>
      <c r="K47" s="16">
        <v>102512833106</v>
      </c>
      <c r="M47" s="16">
        <v>-1600000</v>
      </c>
      <c r="O47" s="16">
        <v>4013533726</v>
      </c>
      <c r="Q47" s="16">
        <v>40805916</v>
      </c>
      <c r="S47" s="16">
        <v>2770</v>
      </c>
      <c r="U47" s="34">
        <v>98686185714</v>
      </c>
      <c r="W47" s="16">
        <v>112158646966</v>
      </c>
      <c r="Y47" s="14" t="s">
        <v>115</v>
      </c>
      <c r="AA47" s="16"/>
    </row>
    <row r="48" spans="1:27" ht="21" x14ac:dyDescent="0.25">
      <c r="A48" s="15" t="s">
        <v>29</v>
      </c>
      <c r="C48" s="16">
        <v>0</v>
      </c>
      <c r="E48" s="16">
        <v>0</v>
      </c>
      <c r="G48" s="16">
        <v>0</v>
      </c>
      <c r="I48" s="16">
        <v>65258221</v>
      </c>
      <c r="K48" s="16">
        <v>136391589029</v>
      </c>
      <c r="M48" s="16">
        <v>-20156037</v>
      </c>
      <c r="O48" s="16">
        <v>42896910591</v>
      </c>
      <c r="Q48" s="16">
        <v>45102184</v>
      </c>
      <c r="S48" s="16">
        <v>2468</v>
      </c>
      <c r="U48" s="34">
        <v>94299174412</v>
      </c>
      <c r="W48" s="16">
        <v>110451746882</v>
      </c>
      <c r="Y48" s="14" t="s">
        <v>118</v>
      </c>
      <c r="AA48" s="16"/>
    </row>
    <row r="49" spans="1:27" ht="21" x14ac:dyDescent="0.25">
      <c r="A49" s="15" t="s">
        <v>149</v>
      </c>
      <c r="C49" s="16">
        <v>0</v>
      </c>
      <c r="E49" s="16">
        <v>0</v>
      </c>
      <c r="G49" s="16">
        <v>0</v>
      </c>
      <c r="I49" s="16">
        <v>4558404</v>
      </c>
      <c r="K49" s="16">
        <v>106336730044</v>
      </c>
      <c r="M49" s="16">
        <v>0</v>
      </c>
      <c r="O49" s="16">
        <v>0</v>
      </c>
      <c r="Q49" s="16">
        <v>4558404</v>
      </c>
      <c r="S49" s="16">
        <v>24650</v>
      </c>
      <c r="U49" s="34">
        <v>106336730044</v>
      </c>
      <c r="W49" s="16">
        <v>111496079789</v>
      </c>
      <c r="Y49" s="14" t="s">
        <v>108</v>
      </c>
      <c r="AA49" s="16"/>
    </row>
    <row r="50" spans="1:27" ht="21" x14ac:dyDescent="0.25">
      <c r="A50" s="15" t="s">
        <v>15</v>
      </c>
      <c r="C50" s="16">
        <v>0</v>
      </c>
      <c r="E50" s="16">
        <v>0</v>
      </c>
      <c r="G50" s="16">
        <v>0</v>
      </c>
      <c r="I50" s="16">
        <v>21838034</v>
      </c>
      <c r="K50" s="16">
        <v>104992672075</v>
      </c>
      <c r="M50" s="16">
        <v>0</v>
      </c>
      <c r="O50" s="16">
        <v>0</v>
      </c>
      <c r="Q50" s="16">
        <v>21838034</v>
      </c>
      <c r="S50" s="16">
        <v>4939</v>
      </c>
      <c r="U50" s="34">
        <v>104992672075</v>
      </c>
      <c r="W50" s="16">
        <v>107024307200</v>
      </c>
      <c r="Y50" s="14" t="s">
        <v>110</v>
      </c>
      <c r="AA50" s="16"/>
    </row>
    <row r="51" spans="1:27" ht="21" x14ac:dyDescent="0.25">
      <c r="A51" s="15" t="s">
        <v>150</v>
      </c>
      <c r="C51" s="16">
        <v>0</v>
      </c>
      <c r="E51" s="16">
        <v>0</v>
      </c>
      <c r="G51" s="16">
        <v>0</v>
      </c>
      <c r="I51" s="16">
        <v>27054661</v>
      </c>
      <c r="K51" s="16">
        <v>99629965395</v>
      </c>
      <c r="M51" s="16">
        <v>0</v>
      </c>
      <c r="O51" s="16">
        <v>0</v>
      </c>
      <c r="Q51" s="16">
        <v>27054661</v>
      </c>
      <c r="S51" s="16">
        <v>3881</v>
      </c>
      <c r="U51" s="34">
        <v>99629965395</v>
      </c>
      <c r="W51" s="16">
        <v>104187495994</v>
      </c>
      <c r="Y51" s="14" t="s">
        <v>113</v>
      </c>
      <c r="AA51" s="16"/>
    </row>
    <row r="52" spans="1:27" ht="21" x14ac:dyDescent="0.25">
      <c r="A52" s="15" t="s">
        <v>151</v>
      </c>
      <c r="C52" s="16">
        <v>0</v>
      </c>
      <c r="E52" s="16">
        <v>0</v>
      </c>
      <c r="G52" s="16">
        <v>0</v>
      </c>
      <c r="I52" s="16">
        <v>13317247</v>
      </c>
      <c r="K52" s="16">
        <v>99703910051</v>
      </c>
      <c r="M52" s="16">
        <v>0</v>
      </c>
      <c r="O52" s="16">
        <v>0</v>
      </c>
      <c r="Q52" s="16">
        <v>13317247</v>
      </c>
      <c r="S52" s="16">
        <v>8000</v>
      </c>
      <c r="U52" s="34">
        <v>99703910051</v>
      </c>
      <c r="W52" s="16">
        <v>105714437446</v>
      </c>
      <c r="Y52" s="14" t="s">
        <v>94</v>
      </c>
      <c r="AA52" s="16"/>
    </row>
    <row r="53" spans="1:27" ht="21" x14ac:dyDescent="0.25">
      <c r="A53" s="15" t="s">
        <v>152</v>
      </c>
      <c r="C53" s="16">
        <v>0</v>
      </c>
      <c r="E53" s="16">
        <v>0</v>
      </c>
      <c r="G53" s="16">
        <v>0</v>
      </c>
      <c r="I53" s="16">
        <v>41126406</v>
      </c>
      <c r="K53" s="16">
        <v>105037033872</v>
      </c>
      <c r="M53" s="16">
        <v>0</v>
      </c>
      <c r="O53" s="16">
        <v>0</v>
      </c>
      <c r="Q53" s="16">
        <v>41126406</v>
      </c>
      <c r="S53" s="16">
        <v>2489</v>
      </c>
      <c r="U53" s="34">
        <v>105037033872</v>
      </c>
      <c r="W53" s="16">
        <v>101572353716</v>
      </c>
      <c r="Y53" s="14" t="s">
        <v>101</v>
      </c>
      <c r="AA53" s="16"/>
    </row>
    <row r="54" spans="1:27" ht="21" x14ac:dyDescent="0.25">
      <c r="A54" s="15" t="s">
        <v>98</v>
      </c>
      <c r="C54" s="16">
        <v>0</v>
      </c>
      <c r="E54" s="16">
        <v>0</v>
      </c>
      <c r="G54" s="16">
        <v>0</v>
      </c>
      <c r="I54" s="16">
        <v>4523369</v>
      </c>
      <c r="K54" s="16">
        <v>99224147732</v>
      </c>
      <c r="M54" s="16">
        <v>-1636292</v>
      </c>
      <c r="O54" s="16">
        <v>39666173230</v>
      </c>
      <c r="Q54" s="16">
        <v>2887077</v>
      </c>
      <c r="S54" s="16">
        <v>26550</v>
      </c>
      <c r="U54" s="34">
        <v>63626861502</v>
      </c>
      <c r="W54" s="16">
        <v>76059375207</v>
      </c>
      <c r="Y54" s="14" t="s">
        <v>153</v>
      </c>
      <c r="AA54" s="16"/>
    </row>
    <row r="55" spans="1:27" ht="21" x14ac:dyDescent="0.25">
      <c r="A55" s="15" t="s">
        <v>154</v>
      </c>
      <c r="C55" s="16">
        <v>0</v>
      </c>
      <c r="E55" s="16">
        <v>0</v>
      </c>
      <c r="G55" s="16">
        <v>0</v>
      </c>
      <c r="I55" s="16">
        <v>9436435</v>
      </c>
      <c r="K55" s="16">
        <v>103935313108</v>
      </c>
      <c r="M55" s="16">
        <v>0</v>
      </c>
      <c r="O55" s="16">
        <v>0</v>
      </c>
      <c r="Q55" s="16">
        <v>9436435</v>
      </c>
      <c r="S55" s="16">
        <v>11410</v>
      </c>
      <c r="U55" s="34">
        <v>103935313108</v>
      </c>
      <c r="W55" s="16">
        <v>106837436389</v>
      </c>
      <c r="Y55" s="14" t="s">
        <v>110</v>
      </c>
      <c r="AA55" s="16"/>
    </row>
    <row r="56" spans="1:27" ht="21" x14ac:dyDescent="0.25">
      <c r="A56" s="15" t="s">
        <v>155</v>
      </c>
      <c r="C56" s="16">
        <v>0</v>
      </c>
      <c r="E56" s="16">
        <v>0</v>
      </c>
      <c r="G56" s="16">
        <v>0</v>
      </c>
      <c r="I56" s="16">
        <v>14246141</v>
      </c>
      <c r="K56" s="16">
        <v>101964037967</v>
      </c>
      <c r="M56" s="16">
        <v>0</v>
      </c>
      <c r="O56" s="16">
        <v>0</v>
      </c>
      <c r="Q56" s="16">
        <v>14246141</v>
      </c>
      <c r="S56" s="16">
        <v>7440</v>
      </c>
      <c r="U56" s="34">
        <v>101964037967</v>
      </c>
      <c r="W56" s="16">
        <v>105171976376</v>
      </c>
      <c r="Y56" s="14" t="s">
        <v>94</v>
      </c>
      <c r="AA56" s="16"/>
    </row>
    <row r="57" spans="1:27" ht="21" x14ac:dyDescent="0.25">
      <c r="A57" s="15" t="s">
        <v>156</v>
      </c>
      <c r="C57" s="16">
        <v>0</v>
      </c>
      <c r="E57" s="16">
        <v>0</v>
      </c>
      <c r="G57" s="16">
        <v>0</v>
      </c>
      <c r="I57" s="16">
        <v>18628824</v>
      </c>
      <c r="K57" s="16">
        <v>96896463322</v>
      </c>
      <c r="M57" s="16">
        <v>0</v>
      </c>
      <c r="O57" s="16">
        <v>0</v>
      </c>
      <c r="Q57" s="16">
        <v>18628824</v>
      </c>
      <c r="S57" s="16">
        <v>5500</v>
      </c>
      <c r="U57" s="34">
        <v>96896463322</v>
      </c>
      <c r="W57" s="16">
        <v>101666527548</v>
      </c>
      <c r="Y57" s="14" t="s">
        <v>101</v>
      </c>
      <c r="AA57" s="16"/>
    </row>
    <row r="58" spans="1:27" ht="21" x14ac:dyDescent="0.25">
      <c r="A58" s="15" t="s">
        <v>157</v>
      </c>
      <c r="C58" s="16">
        <v>0</v>
      </c>
      <c r="E58" s="16">
        <v>0</v>
      </c>
      <c r="G58" s="16">
        <v>0</v>
      </c>
      <c r="I58" s="16">
        <v>12030075</v>
      </c>
      <c r="K58" s="16">
        <v>100194727385</v>
      </c>
      <c r="M58" s="16">
        <v>0</v>
      </c>
      <c r="O58" s="16">
        <v>0</v>
      </c>
      <c r="Q58" s="16">
        <v>12030075</v>
      </c>
      <c r="S58" s="16">
        <v>9020</v>
      </c>
      <c r="U58" s="34">
        <v>100194727385</v>
      </c>
      <c r="W58" s="16">
        <v>107672484333</v>
      </c>
      <c r="Y58" s="14" t="s">
        <v>104</v>
      </c>
      <c r="AA58" s="16"/>
    </row>
    <row r="59" spans="1:27" ht="21" x14ac:dyDescent="0.25">
      <c r="A59" s="15" t="s">
        <v>158</v>
      </c>
      <c r="C59" s="16">
        <v>0</v>
      </c>
      <c r="E59" s="16">
        <v>0</v>
      </c>
      <c r="G59" s="16">
        <v>0</v>
      </c>
      <c r="I59" s="16">
        <v>2293355</v>
      </c>
      <c r="K59" s="16">
        <v>95132700204</v>
      </c>
      <c r="M59" s="16">
        <v>0</v>
      </c>
      <c r="O59" s="16">
        <v>0</v>
      </c>
      <c r="Q59" s="16">
        <v>2293355</v>
      </c>
      <c r="S59" s="16">
        <v>43250</v>
      </c>
      <c r="U59" s="34">
        <v>95132700204</v>
      </c>
      <c r="W59" s="16">
        <v>98420883573</v>
      </c>
      <c r="Y59" s="14" t="s">
        <v>159</v>
      </c>
      <c r="AA59" s="16"/>
    </row>
    <row r="60" spans="1:27" ht="21" x14ac:dyDescent="0.25">
      <c r="A60" s="15" t="s">
        <v>160</v>
      </c>
      <c r="C60" s="16">
        <v>0</v>
      </c>
      <c r="E60" s="16">
        <v>0</v>
      </c>
      <c r="G60" s="16">
        <v>0</v>
      </c>
      <c r="I60" s="16">
        <v>4600487</v>
      </c>
      <c r="K60" s="16">
        <v>41001086355</v>
      </c>
      <c r="M60" s="16">
        <v>-271480</v>
      </c>
      <c r="O60" s="16">
        <v>2275599799</v>
      </c>
      <c r="Q60" s="16">
        <v>4329007</v>
      </c>
      <c r="S60" s="16">
        <v>8830</v>
      </c>
      <c r="U60" s="34">
        <v>38580551598</v>
      </c>
      <c r="W60" s="16">
        <v>37929651541</v>
      </c>
      <c r="Y60" s="14" t="s">
        <v>161</v>
      </c>
      <c r="AA60" s="16"/>
    </row>
    <row r="61" spans="1:27" ht="21" x14ac:dyDescent="0.25">
      <c r="A61" s="15" t="s">
        <v>162</v>
      </c>
      <c r="C61" s="16">
        <v>0</v>
      </c>
      <c r="E61" s="16">
        <v>0</v>
      </c>
      <c r="G61" s="16">
        <v>0</v>
      </c>
      <c r="I61" s="16">
        <v>31304029</v>
      </c>
      <c r="K61" s="16">
        <v>97808187064</v>
      </c>
      <c r="M61" s="16">
        <v>0</v>
      </c>
      <c r="O61" s="16">
        <v>0</v>
      </c>
      <c r="Q61" s="16">
        <v>31304029</v>
      </c>
      <c r="S61" s="16">
        <v>3650</v>
      </c>
      <c r="U61" s="34">
        <v>97808187064</v>
      </c>
      <c r="W61" s="16">
        <v>113376478324</v>
      </c>
      <c r="Y61" s="14" t="s">
        <v>163</v>
      </c>
      <c r="AA61" s="16"/>
    </row>
    <row r="62" spans="1:27" ht="21" x14ac:dyDescent="0.25">
      <c r="A62" s="15" t="s">
        <v>164</v>
      </c>
      <c r="C62" s="16">
        <v>0</v>
      </c>
      <c r="E62" s="16">
        <v>0</v>
      </c>
      <c r="G62" s="16">
        <v>0</v>
      </c>
      <c r="I62" s="16">
        <v>25974025</v>
      </c>
      <c r="K62" s="16">
        <v>102003061353</v>
      </c>
      <c r="M62" s="16">
        <v>0</v>
      </c>
      <c r="O62" s="16">
        <v>0</v>
      </c>
      <c r="Q62" s="16">
        <v>25974025</v>
      </c>
      <c r="S62" s="16">
        <v>4101</v>
      </c>
      <c r="U62" s="34">
        <v>102003061353</v>
      </c>
      <c r="W62" s="16">
        <v>105696080971</v>
      </c>
      <c r="Y62" s="14" t="s">
        <v>94</v>
      </c>
      <c r="AA62" s="16"/>
    </row>
    <row r="63" spans="1:27" ht="21" x14ac:dyDescent="0.25">
      <c r="A63" s="15" t="s">
        <v>28</v>
      </c>
      <c r="C63" s="16">
        <v>0</v>
      </c>
      <c r="E63" s="16">
        <v>0</v>
      </c>
      <c r="G63" s="16">
        <v>0</v>
      </c>
      <c r="I63" s="16">
        <v>22263450</v>
      </c>
      <c r="K63" s="16">
        <v>96510220329</v>
      </c>
      <c r="M63" s="16">
        <v>0</v>
      </c>
      <c r="O63" s="16">
        <v>0</v>
      </c>
      <c r="Q63" s="16">
        <v>22263450</v>
      </c>
      <c r="S63" s="16">
        <v>4829</v>
      </c>
      <c r="U63" s="34">
        <v>96510220329</v>
      </c>
      <c r="W63" s="16">
        <v>106679146204</v>
      </c>
      <c r="Y63" s="14" t="s">
        <v>110</v>
      </c>
      <c r="AA63" s="16"/>
    </row>
    <row r="64" spans="1:27" ht="21" x14ac:dyDescent="0.25">
      <c r="A64" s="15" t="s">
        <v>165</v>
      </c>
      <c r="C64" s="16">
        <v>0</v>
      </c>
      <c r="E64" s="16">
        <v>0</v>
      </c>
      <c r="G64" s="16">
        <v>0</v>
      </c>
      <c r="I64" s="16">
        <v>11441283</v>
      </c>
      <c r="K64" s="16">
        <v>94910769089</v>
      </c>
      <c r="M64" s="16">
        <v>0</v>
      </c>
      <c r="O64" s="16">
        <v>0</v>
      </c>
      <c r="Q64" s="16">
        <v>11441283</v>
      </c>
      <c r="S64" s="16">
        <v>9540</v>
      </c>
      <c r="U64" s="34">
        <v>94910769089</v>
      </c>
      <c r="W64" s="16">
        <v>108306111558</v>
      </c>
      <c r="Y64" s="14" t="s">
        <v>104</v>
      </c>
      <c r="AA64" s="16"/>
    </row>
    <row r="65" spans="1:27" ht="21" x14ac:dyDescent="0.25">
      <c r="A65" s="15" t="s">
        <v>27</v>
      </c>
      <c r="C65" s="16">
        <v>0</v>
      </c>
      <c r="E65" s="16">
        <v>0</v>
      </c>
      <c r="G65" s="16">
        <v>0</v>
      </c>
      <c r="I65" s="16">
        <v>855584</v>
      </c>
      <c r="K65" s="16">
        <v>24417307523</v>
      </c>
      <c r="M65" s="16">
        <v>0</v>
      </c>
      <c r="O65" s="16">
        <v>0</v>
      </c>
      <c r="Q65" s="16">
        <v>855584</v>
      </c>
      <c r="S65" s="16">
        <v>29150</v>
      </c>
      <c r="U65" s="34">
        <v>24417307523</v>
      </c>
      <c r="W65" s="16">
        <v>24747485285</v>
      </c>
      <c r="Y65" s="14" t="s">
        <v>166</v>
      </c>
      <c r="AA65" s="16"/>
    </row>
    <row r="66" spans="1:27" ht="21" x14ac:dyDescent="0.25">
      <c r="A66" s="15" t="s">
        <v>167</v>
      </c>
      <c r="C66" s="16">
        <v>0</v>
      </c>
      <c r="E66" s="16">
        <v>0</v>
      </c>
      <c r="G66" s="16">
        <v>0</v>
      </c>
      <c r="I66" s="16">
        <v>11061366</v>
      </c>
      <c r="K66" s="16">
        <v>92864746877</v>
      </c>
      <c r="M66" s="16">
        <v>0</v>
      </c>
      <c r="O66" s="16">
        <v>0</v>
      </c>
      <c r="Q66" s="16">
        <v>11061366</v>
      </c>
      <c r="S66" s="16">
        <v>9410</v>
      </c>
      <c r="U66" s="34">
        <v>92864746877</v>
      </c>
      <c r="W66" s="16">
        <v>103282858040</v>
      </c>
      <c r="Y66" s="14" t="s">
        <v>96</v>
      </c>
      <c r="AA66" s="16"/>
    </row>
    <row r="67" spans="1:27" ht="21" x14ac:dyDescent="0.25">
      <c r="A67" s="15" t="s">
        <v>168</v>
      </c>
      <c r="C67" s="16">
        <v>0</v>
      </c>
      <c r="E67" s="16">
        <v>0</v>
      </c>
      <c r="G67" s="16">
        <v>0</v>
      </c>
      <c r="I67" s="16">
        <v>26730900</v>
      </c>
      <c r="K67" s="16">
        <v>101813820219</v>
      </c>
      <c r="M67" s="16">
        <v>0</v>
      </c>
      <c r="O67" s="16">
        <v>0</v>
      </c>
      <c r="Q67" s="16">
        <v>26730900</v>
      </c>
      <c r="S67" s="16">
        <v>4060</v>
      </c>
      <c r="U67" s="34">
        <v>101813820219</v>
      </c>
      <c r="W67" s="16">
        <v>107688536781</v>
      </c>
      <c r="Y67" s="14" t="s">
        <v>104</v>
      </c>
      <c r="AA67" s="16"/>
    </row>
    <row r="68" spans="1:27" ht="21" x14ac:dyDescent="0.25">
      <c r="A68" s="15" t="s">
        <v>169</v>
      </c>
      <c r="C68" s="16">
        <v>0</v>
      </c>
      <c r="E68" s="16">
        <v>0</v>
      </c>
      <c r="G68" s="16">
        <v>0</v>
      </c>
      <c r="I68" s="16">
        <v>53739364</v>
      </c>
      <c r="K68" s="16">
        <v>94787639306</v>
      </c>
      <c r="M68" s="16">
        <v>0</v>
      </c>
      <c r="O68" s="16">
        <v>0</v>
      </c>
      <c r="Q68" s="16">
        <v>53739364</v>
      </c>
      <c r="S68" s="16">
        <v>1898</v>
      </c>
      <c r="U68" s="34">
        <v>94787639306</v>
      </c>
      <c r="W68" s="16">
        <v>101208873643</v>
      </c>
      <c r="Y68" s="14" t="s">
        <v>170</v>
      </c>
      <c r="AA68" s="16"/>
    </row>
    <row r="69" spans="1:27" ht="21" x14ac:dyDescent="0.25">
      <c r="A69" s="15" t="s">
        <v>171</v>
      </c>
      <c r="C69" s="16">
        <v>0</v>
      </c>
      <c r="E69" s="16">
        <v>0</v>
      </c>
      <c r="G69" s="16">
        <v>0</v>
      </c>
      <c r="I69" s="16">
        <v>28180039</v>
      </c>
      <c r="K69" s="16">
        <v>102041573397</v>
      </c>
      <c r="M69" s="16">
        <v>0</v>
      </c>
      <c r="O69" s="16">
        <v>0</v>
      </c>
      <c r="Q69" s="16">
        <v>28180039</v>
      </c>
      <c r="S69" s="16">
        <v>3835</v>
      </c>
      <c r="U69" s="34">
        <v>102041573397</v>
      </c>
      <c r="W69" s="16">
        <v>107235064990</v>
      </c>
      <c r="Y69" s="14" t="s">
        <v>104</v>
      </c>
      <c r="AA69" s="16"/>
    </row>
    <row r="70" spans="1:27" ht="21" x14ac:dyDescent="0.25">
      <c r="A70" s="15" t="s">
        <v>18</v>
      </c>
      <c r="C70" s="16">
        <v>0</v>
      </c>
      <c r="E70" s="16">
        <v>0</v>
      </c>
      <c r="G70" s="16">
        <v>0</v>
      </c>
      <c r="I70" s="16">
        <v>1669439</v>
      </c>
      <c r="K70" s="16">
        <v>47487209252</v>
      </c>
      <c r="M70" s="16">
        <v>0</v>
      </c>
      <c r="O70" s="16">
        <v>0</v>
      </c>
      <c r="Q70" s="16">
        <v>1669439</v>
      </c>
      <c r="S70" s="16">
        <v>28020</v>
      </c>
      <c r="U70" s="34">
        <v>47487209252</v>
      </c>
      <c r="W70" s="16">
        <v>46416089308</v>
      </c>
      <c r="Y70" s="14" t="s">
        <v>125</v>
      </c>
      <c r="AA70" s="16"/>
    </row>
    <row r="71" spans="1:27" ht="21" x14ac:dyDescent="0.25">
      <c r="A71" s="15" t="s">
        <v>172</v>
      </c>
      <c r="C71" s="16">
        <v>0</v>
      </c>
      <c r="E71" s="16">
        <v>0</v>
      </c>
      <c r="G71" s="16">
        <v>0</v>
      </c>
      <c r="I71" s="16">
        <v>63786698</v>
      </c>
      <c r="K71" s="16">
        <v>94915799082</v>
      </c>
      <c r="M71" s="16">
        <v>0</v>
      </c>
      <c r="O71" s="16">
        <v>0</v>
      </c>
      <c r="Q71" s="16">
        <v>63786698</v>
      </c>
      <c r="S71" s="16">
        <v>1600</v>
      </c>
      <c r="U71" s="34">
        <v>94915799082</v>
      </c>
      <c r="W71" s="16">
        <v>101269802919</v>
      </c>
      <c r="Y71" s="14" t="s">
        <v>170</v>
      </c>
      <c r="AA71" s="16"/>
    </row>
    <row r="72" spans="1:27" ht="21" x14ac:dyDescent="0.25">
      <c r="A72" s="15" t="s">
        <v>173</v>
      </c>
      <c r="C72" s="16">
        <v>0</v>
      </c>
      <c r="E72" s="16">
        <v>0</v>
      </c>
      <c r="G72" s="16">
        <v>0</v>
      </c>
      <c r="I72" s="16">
        <v>10450785</v>
      </c>
      <c r="K72" s="16">
        <v>114868617742</v>
      </c>
      <c r="M72" s="16">
        <v>0</v>
      </c>
      <c r="O72" s="16">
        <v>0</v>
      </c>
      <c r="Q72" s="16">
        <v>10450785</v>
      </c>
      <c r="S72" s="16">
        <v>11600</v>
      </c>
      <c r="U72" s="34">
        <v>114868617742</v>
      </c>
      <c r="W72" s="16">
        <v>120292005011</v>
      </c>
      <c r="Y72" s="14" t="s">
        <v>174</v>
      </c>
      <c r="AA72" s="16"/>
    </row>
    <row r="73" spans="1:27" ht="21" x14ac:dyDescent="0.25">
      <c r="A73" s="15" t="s">
        <v>175</v>
      </c>
      <c r="C73" s="16">
        <v>0</v>
      </c>
      <c r="E73" s="16">
        <v>0</v>
      </c>
      <c r="G73" s="16">
        <v>0</v>
      </c>
      <c r="I73" s="16">
        <v>42290189</v>
      </c>
      <c r="K73" s="16">
        <v>117183134319</v>
      </c>
      <c r="M73" s="16">
        <v>0</v>
      </c>
      <c r="O73" s="16">
        <v>0</v>
      </c>
      <c r="Q73" s="16">
        <v>42290189</v>
      </c>
      <c r="S73" s="16">
        <v>3021</v>
      </c>
      <c r="U73" s="34">
        <v>117183134319</v>
      </c>
      <c r="W73" s="16">
        <v>126771086520</v>
      </c>
      <c r="Y73" s="14" t="s">
        <v>90</v>
      </c>
      <c r="AA73" s="16"/>
    </row>
    <row r="74" spans="1:27" ht="21" x14ac:dyDescent="0.25">
      <c r="A74" s="15" t="s">
        <v>176</v>
      </c>
      <c r="C74" s="16">
        <v>0</v>
      </c>
      <c r="E74" s="16">
        <v>0</v>
      </c>
      <c r="G74" s="16">
        <v>0</v>
      </c>
      <c r="I74" s="16">
        <v>34937544</v>
      </c>
      <c r="K74" s="16">
        <v>103485197950</v>
      </c>
      <c r="M74" s="16">
        <v>0</v>
      </c>
      <c r="O74" s="16">
        <v>0</v>
      </c>
      <c r="Q74" s="16">
        <v>34937544</v>
      </c>
      <c r="S74" s="16">
        <v>3319</v>
      </c>
      <c r="U74" s="34">
        <v>103485197950</v>
      </c>
      <c r="W74" s="16">
        <v>115061355449</v>
      </c>
      <c r="Y74" s="14" t="s">
        <v>177</v>
      </c>
      <c r="AA74" s="16"/>
    </row>
    <row r="75" spans="1:27" ht="21" x14ac:dyDescent="0.25">
      <c r="A75" s="15" t="s">
        <v>178</v>
      </c>
      <c r="C75" s="16">
        <v>0</v>
      </c>
      <c r="E75" s="16">
        <v>0</v>
      </c>
      <c r="G75" s="16">
        <v>0</v>
      </c>
      <c r="I75" s="16">
        <v>13792193</v>
      </c>
      <c r="K75" s="16">
        <v>41459544090</v>
      </c>
      <c r="M75" s="16">
        <v>0</v>
      </c>
      <c r="O75" s="16">
        <v>0</v>
      </c>
      <c r="Q75" s="16">
        <v>13792193</v>
      </c>
      <c r="S75" s="16">
        <v>3245</v>
      </c>
      <c r="U75" s="34">
        <v>41459544090</v>
      </c>
      <c r="W75" s="16">
        <v>44409704985</v>
      </c>
      <c r="Y75" s="14" t="s">
        <v>88</v>
      </c>
      <c r="AA75" s="16"/>
    </row>
    <row r="76" spans="1:27" ht="21" x14ac:dyDescent="0.25">
      <c r="A76" s="15" t="s">
        <v>179</v>
      </c>
      <c r="C76" s="16">
        <v>0</v>
      </c>
      <c r="E76" s="16">
        <v>0</v>
      </c>
      <c r="G76" s="16">
        <v>0</v>
      </c>
      <c r="I76" s="16">
        <v>14810389</v>
      </c>
      <c r="K76" s="16">
        <v>100514241126</v>
      </c>
      <c r="M76" s="16">
        <v>0</v>
      </c>
      <c r="O76" s="16">
        <v>0</v>
      </c>
      <c r="Q76" s="16">
        <v>14810389</v>
      </c>
      <c r="S76" s="16">
        <v>7370</v>
      </c>
      <c r="U76" s="34">
        <v>100514241126</v>
      </c>
      <c r="W76" s="16">
        <v>108308817588</v>
      </c>
      <c r="Y76" s="14" t="s">
        <v>104</v>
      </c>
      <c r="AA76" s="16"/>
    </row>
    <row r="77" spans="1:27" ht="21" x14ac:dyDescent="0.25">
      <c r="A77" s="15" t="s">
        <v>180</v>
      </c>
      <c r="C77" s="16">
        <v>0</v>
      </c>
      <c r="E77" s="16">
        <v>0</v>
      </c>
      <c r="G77" s="16">
        <v>0</v>
      </c>
      <c r="I77" s="16">
        <v>9328336</v>
      </c>
      <c r="K77" s="16">
        <v>53429934029</v>
      </c>
      <c r="M77" s="16">
        <v>-800000</v>
      </c>
      <c r="O77" s="16">
        <v>4921659231</v>
      </c>
      <c r="Q77" s="16">
        <v>8528336</v>
      </c>
      <c r="S77" s="16">
        <v>6590</v>
      </c>
      <c r="U77" s="34">
        <v>48847771977</v>
      </c>
      <c r="W77" s="16">
        <v>55767294834</v>
      </c>
      <c r="Y77" s="14" t="s">
        <v>181</v>
      </c>
      <c r="AA77" s="16"/>
    </row>
    <row r="78" spans="1:27" ht="21" x14ac:dyDescent="0.25">
      <c r="A78" s="15" t="s">
        <v>182</v>
      </c>
      <c r="C78" s="16">
        <v>0</v>
      </c>
      <c r="E78" s="16">
        <v>0</v>
      </c>
      <c r="G78" s="16">
        <v>0</v>
      </c>
      <c r="I78" s="16">
        <v>912767</v>
      </c>
      <c r="K78" s="16">
        <v>115836746942</v>
      </c>
      <c r="M78" s="16">
        <v>0</v>
      </c>
      <c r="O78" s="16">
        <v>0</v>
      </c>
      <c r="Q78" s="16">
        <v>912767</v>
      </c>
      <c r="S78" s="16">
        <v>130610</v>
      </c>
      <c r="U78" s="34">
        <v>115836746942</v>
      </c>
      <c r="W78" s="16">
        <v>118294954341</v>
      </c>
      <c r="Y78" s="14" t="s">
        <v>183</v>
      </c>
      <c r="AA78" s="16"/>
    </row>
    <row r="79" spans="1:27" ht="21" x14ac:dyDescent="0.25">
      <c r="A79" s="15" t="s">
        <v>184</v>
      </c>
      <c r="C79" s="16">
        <v>0</v>
      </c>
      <c r="E79" s="16">
        <v>0</v>
      </c>
      <c r="G79" s="16">
        <v>0</v>
      </c>
      <c r="I79" s="16">
        <v>58055349</v>
      </c>
      <c r="K79" s="16">
        <v>98253803453</v>
      </c>
      <c r="M79" s="16">
        <v>0</v>
      </c>
      <c r="O79" s="16">
        <v>0</v>
      </c>
      <c r="Q79" s="16">
        <v>58055349</v>
      </c>
      <c r="S79" s="16">
        <v>1795</v>
      </c>
      <c r="U79" s="34">
        <v>98253803453</v>
      </c>
      <c r="W79" s="16">
        <v>103403813168</v>
      </c>
      <c r="Y79" s="14" t="s">
        <v>96</v>
      </c>
      <c r="AA79" s="16"/>
    </row>
    <row r="80" spans="1:27" ht="21" x14ac:dyDescent="0.25">
      <c r="A80" s="15" t="s">
        <v>185</v>
      </c>
      <c r="C80" s="16">
        <v>0</v>
      </c>
      <c r="E80" s="16">
        <v>0</v>
      </c>
      <c r="G80" s="16">
        <v>0</v>
      </c>
      <c r="I80" s="16">
        <v>42763107</v>
      </c>
      <c r="K80" s="16">
        <v>103428621224</v>
      </c>
      <c r="M80" s="16">
        <v>0</v>
      </c>
      <c r="O80" s="16">
        <v>0</v>
      </c>
      <c r="Q80" s="16">
        <v>42763107</v>
      </c>
      <c r="S80" s="16">
        <v>2642</v>
      </c>
      <c r="U80" s="34">
        <v>103428621224</v>
      </c>
      <c r="W80" s="16">
        <v>112106792299</v>
      </c>
      <c r="Y80" s="14" t="s">
        <v>115</v>
      </c>
      <c r="AA80" s="16"/>
    </row>
    <row r="81" spans="1:27" ht="21" x14ac:dyDescent="0.25">
      <c r="A81" s="15" t="s">
        <v>186</v>
      </c>
      <c r="C81" s="16">
        <v>0</v>
      </c>
      <c r="E81" s="16">
        <v>0</v>
      </c>
      <c r="G81" s="16">
        <v>0</v>
      </c>
      <c r="I81" s="16">
        <v>35312886</v>
      </c>
      <c r="K81" s="16">
        <v>93049143957</v>
      </c>
      <c r="M81" s="16">
        <v>0</v>
      </c>
      <c r="O81" s="16">
        <v>0</v>
      </c>
      <c r="Q81" s="16">
        <v>35312886</v>
      </c>
      <c r="S81" s="16">
        <v>2840</v>
      </c>
      <c r="U81" s="34">
        <v>93049143957</v>
      </c>
      <c r="W81" s="16">
        <v>99513365391</v>
      </c>
      <c r="Y81" s="14" t="s">
        <v>187</v>
      </c>
      <c r="AA81" s="16"/>
    </row>
    <row r="82" spans="1:27" ht="21" x14ac:dyDescent="0.25">
      <c r="A82" s="15" t="s">
        <v>188</v>
      </c>
      <c r="C82" s="16">
        <v>0</v>
      </c>
      <c r="E82" s="16">
        <v>0</v>
      </c>
      <c r="G82" s="16">
        <v>0</v>
      </c>
      <c r="I82" s="16">
        <v>22337327</v>
      </c>
      <c r="K82" s="16">
        <v>99814279143</v>
      </c>
      <c r="M82" s="16">
        <v>0</v>
      </c>
      <c r="O82" s="16">
        <v>0</v>
      </c>
      <c r="Q82" s="16">
        <v>22337327</v>
      </c>
      <c r="S82" s="16">
        <v>5390</v>
      </c>
      <c r="U82" s="34">
        <v>99814279143</v>
      </c>
      <c r="W82" s="16">
        <v>119467514502</v>
      </c>
      <c r="Y82" s="14" t="s">
        <v>189</v>
      </c>
      <c r="AA82" s="16"/>
    </row>
    <row r="83" spans="1:27" ht="21" x14ac:dyDescent="0.25">
      <c r="A83" s="15" t="s">
        <v>190</v>
      </c>
      <c r="C83" s="16">
        <v>0</v>
      </c>
      <c r="E83" s="16">
        <v>0</v>
      </c>
      <c r="G83" s="16">
        <v>0</v>
      </c>
      <c r="I83" s="16">
        <v>29678031</v>
      </c>
      <c r="K83" s="16">
        <v>97214130489</v>
      </c>
      <c r="M83" s="16">
        <v>0</v>
      </c>
      <c r="O83" s="16">
        <v>0</v>
      </c>
      <c r="Q83" s="16">
        <v>29678031</v>
      </c>
      <c r="S83" s="16">
        <v>3561</v>
      </c>
      <c r="U83" s="34">
        <v>97214130489</v>
      </c>
      <c r="W83" s="16">
        <v>104866535180</v>
      </c>
      <c r="Y83" s="14" t="s">
        <v>113</v>
      </c>
      <c r="AA83" s="16"/>
    </row>
    <row r="84" spans="1:27" ht="21" x14ac:dyDescent="0.25">
      <c r="A84" s="15" t="s">
        <v>191</v>
      </c>
      <c r="C84" s="16">
        <v>0</v>
      </c>
      <c r="E84" s="16">
        <v>0</v>
      </c>
      <c r="G84" s="16">
        <v>0</v>
      </c>
      <c r="I84" s="16">
        <v>1494777</v>
      </c>
      <c r="K84" s="16">
        <v>110134599177</v>
      </c>
      <c r="M84" s="16">
        <v>0</v>
      </c>
      <c r="O84" s="16">
        <v>0</v>
      </c>
      <c r="Q84" s="16">
        <v>1494777</v>
      </c>
      <c r="S84" s="16">
        <v>83970</v>
      </c>
      <c r="U84" s="34">
        <v>110134599177</v>
      </c>
      <c r="W84" s="16">
        <v>124546182727</v>
      </c>
      <c r="Y84" s="14" t="s">
        <v>192</v>
      </c>
      <c r="AA84" s="16"/>
    </row>
    <row r="85" spans="1:27" ht="21" x14ac:dyDescent="0.25">
      <c r="A85" s="15" t="s">
        <v>97</v>
      </c>
      <c r="C85" s="16">
        <v>0</v>
      </c>
      <c r="E85" s="16">
        <v>0</v>
      </c>
      <c r="G85" s="16">
        <v>0</v>
      </c>
      <c r="I85" s="16">
        <v>24058823</v>
      </c>
      <c r="K85" s="16">
        <v>99135450487</v>
      </c>
      <c r="M85" s="16">
        <v>0</v>
      </c>
      <c r="O85" s="16">
        <v>0</v>
      </c>
      <c r="Q85" s="16">
        <v>24058823</v>
      </c>
      <c r="S85" s="16">
        <v>4562</v>
      </c>
      <c r="U85" s="34">
        <v>99135450487</v>
      </c>
      <c r="W85" s="16">
        <v>108907933936</v>
      </c>
      <c r="Y85" s="14" t="s">
        <v>133</v>
      </c>
      <c r="AA85" s="16"/>
    </row>
    <row r="86" spans="1:27" ht="21" x14ac:dyDescent="0.25">
      <c r="A86" s="15" t="s">
        <v>193</v>
      </c>
      <c r="C86" s="16">
        <v>0</v>
      </c>
      <c r="E86" s="16">
        <v>0</v>
      </c>
      <c r="G86" s="16">
        <v>0</v>
      </c>
      <c r="I86" s="16">
        <v>42695890</v>
      </c>
      <c r="K86" s="16">
        <v>97157102425</v>
      </c>
      <c r="M86" s="16">
        <v>0</v>
      </c>
      <c r="O86" s="16">
        <v>0</v>
      </c>
      <c r="Q86" s="16">
        <v>42695890</v>
      </c>
      <c r="S86" s="16">
        <v>2642</v>
      </c>
      <c r="U86" s="34">
        <v>97157102425</v>
      </c>
      <c r="W86" s="16">
        <v>111930577735</v>
      </c>
      <c r="Y86" s="14" t="s">
        <v>115</v>
      </c>
      <c r="AA86" s="16"/>
    </row>
    <row r="87" spans="1:27" ht="21" x14ac:dyDescent="0.25">
      <c r="A87" s="15" t="s">
        <v>21</v>
      </c>
      <c r="C87" s="16">
        <v>0</v>
      </c>
      <c r="E87" s="16">
        <v>0</v>
      </c>
      <c r="G87" s="16">
        <v>0</v>
      </c>
      <c r="I87" s="16">
        <v>3205008</v>
      </c>
      <c r="K87" s="16">
        <v>103442212030</v>
      </c>
      <c r="M87" s="16">
        <v>-29538</v>
      </c>
      <c r="O87" s="16">
        <v>1081553614</v>
      </c>
      <c r="Q87" s="16">
        <v>3175470</v>
      </c>
      <c r="S87" s="16">
        <v>38540</v>
      </c>
      <c r="U87" s="34">
        <v>102488867746</v>
      </c>
      <c r="W87" s="16">
        <v>121436596195</v>
      </c>
      <c r="Y87" s="14" t="s">
        <v>194</v>
      </c>
      <c r="AA87" s="16"/>
    </row>
    <row r="88" spans="1:27" ht="21" x14ac:dyDescent="0.25">
      <c r="A88" s="15" t="s">
        <v>195</v>
      </c>
      <c r="C88" s="16">
        <v>0</v>
      </c>
      <c r="E88" s="16">
        <v>0</v>
      </c>
      <c r="G88" s="16">
        <v>0</v>
      </c>
      <c r="I88" s="16">
        <v>24542003</v>
      </c>
      <c r="K88" s="16">
        <v>42517086484</v>
      </c>
      <c r="M88" s="16">
        <v>0</v>
      </c>
      <c r="O88" s="16">
        <v>0</v>
      </c>
      <c r="Q88" s="16">
        <v>24542003</v>
      </c>
      <c r="S88" s="16">
        <v>1841</v>
      </c>
      <c r="U88" s="34">
        <v>42517086484</v>
      </c>
      <c r="W88" s="16">
        <v>44832571996</v>
      </c>
      <c r="Y88" s="14" t="s">
        <v>196</v>
      </c>
      <c r="AA88" s="16"/>
    </row>
    <row r="89" spans="1:27" ht="21" x14ac:dyDescent="0.25">
      <c r="A89" s="15" t="s">
        <v>197</v>
      </c>
      <c r="C89" s="16">
        <v>0</v>
      </c>
      <c r="E89" s="16">
        <v>0</v>
      </c>
      <c r="G89" s="16">
        <v>0</v>
      </c>
      <c r="I89" s="16">
        <v>39823311</v>
      </c>
      <c r="K89" s="16">
        <v>59679512956</v>
      </c>
      <c r="M89" s="16">
        <v>-10000000</v>
      </c>
      <c r="O89" s="16">
        <v>15221422117</v>
      </c>
      <c r="Q89" s="16">
        <v>29823311</v>
      </c>
      <c r="S89" s="16">
        <v>1614</v>
      </c>
      <c r="U89" s="34">
        <v>44693437853</v>
      </c>
      <c r="W89" s="16">
        <v>47762741765</v>
      </c>
      <c r="Y89" s="14" t="s">
        <v>128</v>
      </c>
      <c r="AA89" s="16"/>
    </row>
    <row r="90" spans="1:27" ht="21" x14ac:dyDescent="0.25">
      <c r="A90" s="15" t="s">
        <v>198</v>
      </c>
      <c r="C90" s="16">
        <v>0</v>
      </c>
      <c r="E90" s="16">
        <v>0</v>
      </c>
      <c r="G90" s="16">
        <v>0</v>
      </c>
      <c r="I90" s="16">
        <v>15934265</v>
      </c>
      <c r="K90" s="16">
        <v>93776922859</v>
      </c>
      <c r="M90" s="16">
        <v>0</v>
      </c>
      <c r="O90" s="16">
        <v>0</v>
      </c>
      <c r="Q90" s="16">
        <v>15934265</v>
      </c>
      <c r="S90" s="16">
        <v>7120</v>
      </c>
      <c r="U90" s="34">
        <v>93776922859</v>
      </c>
      <c r="W90" s="16">
        <v>112574983097</v>
      </c>
      <c r="Y90" s="14" t="s">
        <v>115</v>
      </c>
      <c r="AA90" s="16"/>
    </row>
    <row r="91" spans="1:27" ht="21" x14ac:dyDescent="0.25">
      <c r="A91" s="15" t="s">
        <v>19</v>
      </c>
      <c r="C91" s="16">
        <v>0</v>
      </c>
      <c r="E91" s="16">
        <v>0</v>
      </c>
      <c r="G91" s="16">
        <v>0</v>
      </c>
      <c r="I91" s="16">
        <v>10909278</v>
      </c>
      <c r="K91" s="16">
        <v>104332402958</v>
      </c>
      <c r="M91" s="16">
        <v>0</v>
      </c>
      <c r="O91" s="16">
        <v>0</v>
      </c>
      <c r="Q91" s="16">
        <v>10909278</v>
      </c>
      <c r="S91" s="16">
        <v>11090</v>
      </c>
      <c r="U91" s="34">
        <v>104332402958</v>
      </c>
      <c r="W91" s="16">
        <v>120048687527</v>
      </c>
      <c r="Y91" s="14" t="s">
        <v>174</v>
      </c>
      <c r="AA91" s="16"/>
    </row>
    <row r="92" spans="1:27" ht="21" x14ac:dyDescent="0.25">
      <c r="A92" s="15" t="s">
        <v>199</v>
      </c>
      <c r="C92" s="16">
        <v>0</v>
      </c>
      <c r="E92" s="16">
        <v>0</v>
      </c>
      <c r="G92" s="16">
        <v>0</v>
      </c>
      <c r="I92" s="16">
        <v>1119668</v>
      </c>
      <c r="K92" s="16">
        <v>6103301932</v>
      </c>
      <c r="M92" s="16">
        <v>-1119668</v>
      </c>
      <c r="O92" s="16">
        <v>6117945458</v>
      </c>
      <c r="Q92" s="16">
        <v>0</v>
      </c>
      <c r="S92" s="16">
        <v>0</v>
      </c>
      <c r="U92" s="34">
        <v>0</v>
      </c>
      <c r="W92" s="16">
        <v>0</v>
      </c>
      <c r="Y92" s="14" t="s">
        <v>16</v>
      </c>
      <c r="AA92" s="16"/>
    </row>
    <row r="93" spans="1:27" ht="21" x14ac:dyDescent="0.25">
      <c r="A93" s="15" t="s">
        <v>200</v>
      </c>
      <c r="C93" s="16">
        <v>0</v>
      </c>
      <c r="E93" s="16">
        <v>0</v>
      </c>
      <c r="G93" s="16">
        <v>0</v>
      </c>
      <c r="I93" s="16">
        <v>12615342</v>
      </c>
      <c r="K93" s="16">
        <v>99352842616</v>
      </c>
      <c r="M93" s="16">
        <v>0</v>
      </c>
      <c r="O93" s="16">
        <v>0</v>
      </c>
      <c r="Q93" s="16">
        <v>12615342</v>
      </c>
      <c r="S93" s="16">
        <v>8440</v>
      </c>
      <c r="U93" s="34">
        <v>99352842616</v>
      </c>
      <c r="W93" s="16">
        <v>105650446430</v>
      </c>
      <c r="Y93" s="14" t="s">
        <v>94</v>
      </c>
      <c r="AA93" s="16"/>
    </row>
    <row r="94" spans="1:27" ht="21" x14ac:dyDescent="0.25">
      <c r="A94" s="15" t="s">
        <v>201</v>
      </c>
      <c r="C94" s="16">
        <v>0</v>
      </c>
      <c r="E94" s="16">
        <v>0</v>
      </c>
      <c r="G94" s="16">
        <v>0</v>
      </c>
      <c r="I94" s="16">
        <v>42298965</v>
      </c>
      <c r="K94" s="16">
        <v>100602017603</v>
      </c>
      <c r="M94" s="16">
        <v>0</v>
      </c>
      <c r="O94" s="16">
        <v>0</v>
      </c>
      <c r="Q94" s="16">
        <v>42298965</v>
      </c>
      <c r="S94" s="16">
        <v>2519</v>
      </c>
      <c r="U94" s="34">
        <v>100602017603</v>
      </c>
      <c r="W94" s="16">
        <v>105727452887</v>
      </c>
      <c r="Y94" s="14" t="s">
        <v>94</v>
      </c>
      <c r="AA94" s="16"/>
    </row>
    <row r="95" spans="1:27" ht="21" x14ac:dyDescent="0.25">
      <c r="A95" s="15" t="s">
        <v>202</v>
      </c>
      <c r="C95" s="16">
        <v>0</v>
      </c>
      <c r="E95" s="16">
        <v>0</v>
      </c>
      <c r="G95" s="16">
        <v>0</v>
      </c>
      <c r="I95" s="16">
        <v>23116818</v>
      </c>
      <c r="K95" s="16">
        <v>99944274793</v>
      </c>
      <c r="M95" s="16">
        <v>0</v>
      </c>
      <c r="O95" s="16">
        <v>0</v>
      </c>
      <c r="Q95" s="16">
        <v>23116818</v>
      </c>
      <c r="S95" s="16">
        <v>4908</v>
      </c>
      <c r="U95" s="34">
        <v>99944274793</v>
      </c>
      <c r="W95" s="16">
        <v>112580317485</v>
      </c>
      <c r="Y95" s="14" t="s">
        <v>115</v>
      </c>
      <c r="AA95" s="16"/>
    </row>
    <row r="96" spans="1:27" ht="21" x14ac:dyDescent="0.25">
      <c r="A96" s="15" t="s">
        <v>203</v>
      </c>
      <c r="C96" s="16">
        <v>0</v>
      </c>
      <c r="E96" s="16">
        <v>0</v>
      </c>
      <c r="G96" s="16">
        <v>0</v>
      </c>
      <c r="I96" s="16">
        <v>788467</v>
      </c>
      <c r="K96" s="16">
        <v>94962919216</v>
      </c>
      <c r="M96" s="16">
        <v>-121520</v>
      </c>
      <c r="O96" s="16">
        <v>14400508984</v>
      </c>
      <c r="Q96" s="16">
        <v>666947</v>
      </c>
      <c r="S96" s="16">
        <v>126240</v>
      </c>
      <c r="U96" s="34">
        <v>80327057554</v>
      </c>
      <c r="W96" s="16">
        <v>83544558921</v>
      </c>
      <c r="Y96" s="14" t="s">
        <v>204</v>
      </c>
      <c r="AA96" s="16"/>
    </row>
    <row r="97" spans="1:27" ht="21" x14ac:dyDescent="0.25">
      <c r="A97" s="15" t="s">
        <v>35</v>
      </c>
      <c r="C97" s="16">
        <v>0</v>
      </c>
      <c r="E97" s="16">
        <v>0</v>
      </c>
      <c r="G97" s="16">
        <v>0</v>
      </c>
      <c r="I97" s="16">
        <v>2841679</v>
      </c>
      <c r="K97" s="16">
        <v>19580655678</v>
      </c>
      <c r="M97" s="16">
        <v>-592015</v>
      </c>
      <c r="O97" s="16">
        <v>4110737863</v>
      </c>
      <c r="Q97" s="16">
        <v>2249664</v>
      </c>
      <c r="S97" s="16">
        <v>7180</v>
      </c>
      <c r="U97" s="34">
        <v>15501362459</v>
      </c>
      <c r="W97" s="16">
        <v>16027728018</v>
      </c>
      <c r="Y97" s="14" t="s">
        <v>205</v>
      </c>
      <c r="AA97" s="16"/>
    </row>
    <row r="98" spans="1:27" ht="21" x14ac:dyDescent="0.25">
      <c r="A98" s="15" t="s">
        <v>206</v>
      </c>
      <c r="C98" s="16">
        <v>0</v>
      </c>
      <c r="E98" s="16">
        <v>0</v>
      </c>
      <c r="G98" s="16">
        <v>0</v>
      </c>
      <c r="I98" s="16">
        <v>76149367</v>
      </c>
      <c r="K98" s="16">
        <v>93284817333</v>
      </c>
      <c r="M98" s="16">
        <v>0</v>
      </c>
      <c r="O98" s="16">
        <v>0</v>
      </c>
      <c r="Q98" s="16">
        <v>76149367</v>
      </c>
      <c r="S98" s="16">
        <v>1474</v>
      </c>
      <c r="U98" s="34">
        <v>93284817333</v>
      </c>
      <c r="W98" s="16">
        <v>111376519547</v>
      </c>
      <c r="Y98" s="14" t="s">
        <v>108</v>
      </c>
      <c r="AA98" s="16"/>
    </row>
    <row r="99" spans="1:27" ht="21" x14ac:dyDescent="0.25">
      <c r="A99" s="15" t="s">
        <v>207</v>
      </c>
      <c r="C99" s="16">
        <v>0</v>
      </c>
      <c r="E99" s="16">
        <v>0</v>
      </c>
      <c r="G99" s="16">
        <v>0</v>
      </c>
      <c r="I99" s="16">
        <v>15280135</v>
      </c>
      <c r="K99" s="16">
        <v>96583845013</v>
      </c>
      <c r="M99" s="16">
        <v>0</v>
      </c>
      <c r="O99" s="16">
        <v>0</v>
      </c>
      <c r="Q99" s="16">
        <v>15280135</v>
      </c>
      <c r="S99" s="16">
        <v>6870</v>
      </c>
      <c r="U99" s="34">
        <v>96583845013</v>
      </c>
      <c r="W99" s="16">
        <v>104163074353</v>
      </c>
      <c r="Y99" s="14" t="s">
        <v>113</v>
      </c>
      <c r="AA99" s="16"/>
    </row>
    <row r="100" spans="1:27" ht="21" x14ac:dyDescent="0.25">
      <c r="A100" s="15" t="s">
        <v>22</v>
      </c>
      <c r="C100" s="16">
        <v>0</v>
      </c>
      <c r="E100" s="16">
        <v>0</v>
      </c>
      <c r="G100" s="16">
        <v>0</v>
      </c>
      <c r="I100" s="16">
        <v>12756738</v>
      </c>
      <c r="K100" s="16">
        <v>93383308973</v>
      </c>
      <c r="M100" s="16">
        <v>0</v>
      </c>
      <c r="O100" s="16">
        <v>0</v>
      </c>
      <c r="Q100" s="16">
        <v>12756738</v>
      </c>
      <c r="S100" s="16">
        <v>8820</v>
      </c>
      <c r="U100" s="34">
        <v>93383308973</v>
      </c>
      <c r="W100" s="16">
        <v>111644692623</v>
      </c>
      <c r="Y100" s="14" t="s">
        <v>108</v>
      </c>
      <c r="AA100" s="16"/>
    </row>
    <row r="101" spans="1:27" ht="21" x14ac:dyDescent="0.25">
      <c r="A101" s="15" t="s">
        <v>208</v>
      </c>
      <c r="C101" s="16">
        <v>0</v>
      </c>
      <c r="E101" s="16">
        <v>0</v>
      </c>
      <c r="G101" s="16">
        <v>0</v>
      </c>
      <c r="I101" s="16">
        <v>19854408</v>
      </c>
      <c r="K101" s="16">
        <v>92670638184</v>
      </c>
      <c r="M101" s="16">
        <v>0</v>
      </c>
      <c r="O101" s="16">
        <v>0</v>
      </c>
      <c r="Q101" s="16">
        <v>19854408</v>
      </c>
      <c r="S101" s="16">
        <v>5750</v>
      </c>
      <c r="U101" s="34">
        <v>92670638184</v>
      </c>
      <c r="W101" s="16">
        <v>113280367200</v>
      </c>
      <c r="Y101" s="14" t="s">
        <v>163</v>
      </c>
      <c r="AA101" s="16"/>
    </row>
    <row r="102" spans="1:27" ht="21" x14ac:dyDescent="0.25">
      <c r="A102" s="15" t="s">
        <v>209</v>
      </c>
      <c r="C102" s="16">
        <v>0</v>
      </c>
      <c r="E102" s="16">
        <v>0</v>
      </c>
      <c r="G102" s="16">
        <v>0</v>
      </c>
      <c r="I102" s="16">
        <v>25700000</v>
      </c>
      <c r="K102" s="16">
        <v>57885771820</v>
      </c>
      <c r="M102" s="16">
        <v>-635700</v>
      </c>
      <c r="O102" s="16">
        <v>1475011646</v>
      </c>
      <c r="Q102" s="16">
        <v>25064300</v>
      </c>
      <c r="S102" s="16">
        <v>2460</v>
      </c>
      <c r="U102" s="34">
        <v>56453943604</v>
      </c>
      <c r="W102" s="16">
        <v>61181560284</v>
      </c>
      <c r="Y102" s="14" t="s">
        <v>210</v>
      </c>
      <c r="AA102" s="16"/>
    </row>
    <row r="103" spans="1:27" ht="21" x14ac:dyDescent="0.25">
      <c r="A103" s="15" t="s">
        <v>211</v>
      </c>
      <c r="C103" s="16">
        <v>0</v>
      </c>
      <c r="E103" s="16">
        <v>0</v>
      </c>
      <c r="G103" s="16">
        <v>0</v>
      </c>
      <c r="I103" s="16">
        <v>2302968</v>
      </c>
      <c r="K103" s="16">
        <v>94151636307</v>
      </c>
      <c r="M103" s="16">
        <v>-1344539</v>
      </c>
      <c r="O103" s="16">
        <v>54949663801</v>
      </c>
      <c r="Q103" s="16">
        <v>958429</v>
      </c>
      <c r="S103" s="16">
        <v>45020</v>
      </c>
      <c r="U103" s="34">
        <v>39183201250</v>
      </c>
      <c r="W103" s="16">
        <v>42814935879</v>
      </c>
      <c r="Y103" s="14" t="s">
        <v>212</v>
      </c>
      <c r="AA103" s="16"/>
    </row>
    <row r="104" spans="1:27" ht="21" x14ac:dyDescent="0.25">
      <c r="A104" s="15" t="s">
        <v>213</v>
      </c>
      <c r="C104" s="16">
        <v>0</v>
      </c>
      <c r="E104" s="16">
        <v>0</v>
      </c>
      <c r="G104" s="16">
        <v>0</v>
      </c>
      <c r="I104" s="16">
        <v>59800664</v>
      </c>
      <c r="K104" s="16">
        <v>94761790686</v>
      </c>
      <c r="M104" s="16">
        <v>0</v>
      </c>
      <c r="O104" s="16">
        <v>0</v>
      </c>
      <c r="Q104" s="16">
        <v>59800664</v>
      </c>
      <c r="S104" s="16">
        <v>1824</v>
      </c>
      <c r="U104" s="34">
        <v>94761790686</v>
      </c>
      <c r="W104" s="16">
        <v>108233250478</v>
      </c>
      <c r="Y104" s="14" t="s">
        <v>104</v>
      </c>
      <c r="AA104" s="16"/>
    </row>
    <row r="105" spans="1:27" ht="21" x14ac:dyDescent="0.25">
      <c r="A105" s="15" t="s">
        <v>214</v>
      </c>
      <c r="C105" s="16">
        <v>0</v>
      </c>
      <c r="E105" s="16">
        <v>0</v>
      </c>
      <c r="G105" s="16">
        <v>0</v>
      </c>
      <c r="I105" s="16">
        <v>111246010</v>
      </c>
      <c r="K105" s="16">
        <v>142367576674</v>
      </c>
      <c r="M105" s="16">
        <v>-39250039</v>
      </c>
      <c r="O105" s="16">
        <v>50188589869</v>
      </c>
      <c r="Q105" s="16">
        <v>71995971</v>
      </c>
      <c r="S105" s="16">
        <v>1605</v>
      </c>
      <c r="U105" s="34">
        <v>92391913381</v>
      </c>
      <c r="W105" s="16">
        <v>114660304641</v>
      </c>
      <c r="Y105" s="14" t="s">
        <v>177</v>
      </c>
      <c r="AA105" s="16"/>
    </row>
    <row r="106" spans="1:27" ht="21" x14ac:dyDescent="0.25">
      <c r="A106" s="15" t="s">
        <v>30</v>
      </c>
      <c r="C106" s="16">
        <v>0</v>
      </c>
      <c r="E106" s="16">
        <v>0</v>
      </c>
      <c r="G106" s="16">
        <v>0</v>
      </c>
      <c r="I106" s="16">
        <v>26556506</v>
      </c>
      <c r="K106" s="16">
        <v>97555728778</v>
      </c>
      <c r="M106" s="16">
        <v>-739434</v>
      </c>
      <c r="O106" s="16">
        <v>2982297976</v>
      </c>
      <c r="Q106" s="16">
        <v>25817072</v>
      </c>
      <c r="S106" s="16">
        <v>4181</v>
      </c>
      <c r="U106" s="34">
        <v>94839406732</v>
      </c>
      <c r="W106" s="16">
        <v>107106792726</v>
      </c>
      <c r="Y106" s="14" t="s">
        <v>110</v>
      </c>
      <c r="AA106" s="16"/>
    </row>
    <row r="107" spans="1:27" ht="21" x14ac:dyDescent="0.25">
      <c r="A107" s="15" t="s">
        <v>215</v>
      </c>
      <c r="C107" s="16">
        <v>0</v>
      </c>
      <c r="E107" s="16">
        <v>0</v>
      </c>
      <c r="G107" s="16">
        <v>0</v>
      </c>
      <c r="I107" s="16">
        <v>7943512</v>
      </c>
      <c r="K107" s="16">
        <v>94552998025</v>
      </c>
      <c r="M107" s="16">
        <v>0</v>
      </c>
      <c r="O107" s="16">
        <v>0</v>
      </c>
      <c r="Q107" s="16">
        <v>7943512</v>
      </c>
      <c r="S107" s="16">
        <v>14950</v>
      </c>
      <c r="U107" s="34">
        <v>94552998025</v>
      </c>
      <c r="W107" s="16">
        <v>117837524351</v>
      </c>
      <c r="Y107" s="14" t="s">
        <v>183</v>
      </c>
      <c r="AA107" s="16"/>
    </row>
    <row r="108" spans="1:27" ht="21" x14ac:dyDescent="0.25">
      <c r="A108" s="15" t="s">
        <v>216</v>
      </c>
      <c r="C108" s="16">
        <v>0</v>
      </c>
      <c r="E108" s="16">
        <v>0</v>
      </c>
      <c r="G108" s="16">
        <v>0</v>
      </c>
      <c r="I108" s="16">
        <v>915812</v>
      </c>
      <c r="K108" s="16">
        <v>6302463272</v>
      </c>
      <c r="M108" s="16">
        <v>0</v>
      </c>
      <c r="O108" s="16">
        <v>0</v>
      </c>
      <c r="Q108" s="16">
        <v>915812</v>
      </c>
      <c r="S108" s="16">
        <v>8490</v>
      </c>
      <c r="U108" s="34">
        <v>6302463272</v>
      </c>
      <c r="W108" s="16">
        <v>7715141245</v>
      </c>
      <c r="Y108" s="14" t="s">
        <v>217</v>
      </c>
      <c r="AA108" s="16"/>
    </row>
    <row r="109" spans="1:27" ht="21" x14ac:dyDescent="0.25">
      <c r="A109" s="15" t="s">
        <v>218</v>
      </c>
      <c r="C109" s="16">
        <v>0</v>
      </c>
      <c r="E109" s="16">
        <v>0</v>
      </c>
      <c r="G109" s="16">
        <v>0</v>
      </c>
      <c r="I109" s="16">
        <v>16964076</v>
      </c>
      <c r="K109" s="16">
        <v>89473142810</v>
      </c>
      <c r="M109" s="16">
        <v>0</v>
      </c>
      <c r="O109" s="16">
        <v>0</v>
      </c>
      <c r="Q109" s="16">
        <v>16964076</v>
      </c>
      <c r="S109" s="16">
        <v>5720</v>
      </c>
      <c r="U109" s="34">
        <v>89473142810</v>
      </c>
      <c r="W109" s="16">
        <v>96284437921</v>
      </c>
      <c r="Y109" s="14" t="s">
        <v>219</v>
      </c>
      <c r="AA109" s="16"/>
    </row>
    <row r="110" spans="1:27" ht="21" x14ac:dyDescent="0.25">
      <c r="A110" s="15" t="s">
        <v>23</v>
      </c>
      <c r="C110" s="16">
        <v>0</v>
      </c>
      <c r="E110" s="16">
        <v>0</v>
      </c>
      <c r="G110" s="16">
        <v>0</v>
      </c>
      <c r="I110" s="16">
        <v>47219307</v>
      </c>
      <c r="K110" s="16">
        <v>90588409390</v>
      </c>
      <c r="M110" s="16">
        <v>-4000000</v>
      </c>
      <c r="O110" s="16">
        <v>9266385813</v>
      </c>
      <c r="Q110" s="16">
        <v>43219307</v>
      </c>
      <c r="S110" s="16">
        <v>2403</v>
      </c>
      <c r="U110" s="34">
        <v>82914564502</v>
      </c>
      <c r="W110" s="16">
        <v>103053187882</v>
      </c>
      <c r="Y110" s="14" t="s">
        <v>96</v>
      </c>
      <c r="AA110" s="16"/>
    </row>
    <row r="111" spans="1:27" ht="21" x14ac:dyDescent="0.25">
      <c r="A111" s="15" t="s">
        <v>220</v>
      </c>
      <c r="C111" s="16">
        <v>0</v>
      </c>
      <c r="E111" s="16">
        <v>0</v>
      </c>
      <c r="G111" s="16">
        <v>0</v>
      </c>
      <c r="I111" s="16">
        <v>55214723</v>
      </c>
      <c r="K111" s="16">
        <v>94378018751</v>
      </c>
      <c r="M111" s="16">
        <v>0</v>
      </c>
      <c r="O111" s="16">
        <v>0</v>
      </c>
      <c r="Q111" s="16">
        <v>55214723</v>
      </c>
      <c r="S111" s="16">
        <v>1913</v>
      </c>
      <c r="U111" s="34">
        <v>94378018751</v>
      </c>
      <c r="W111" s="16">
        <v>104809277935</v>
      </c>
      <c r="Y111" s="14" t="s">
        <v>113</v>
      </c>
      <c r="AA111" s="16"/>
    </row>
    <row r="112" spans="1:27" ht="21" x14ac:dyDescent="0.25">
      <c r="A112" s="15" t="s">
        <v>221</v>
      </c>
      <c r="C112" s="16">
        <v>0</v>
      </c>
      <c r="E112" s="16">
        <v>0</v>
      </c>
      <c r="G112" s="16">
        <v>0</v>
      </c>
      <c r="I112" s="16">
        <v>20459195</v>
      </c>
      <c r="K112" s="16">
        <v>92644110841</v>
      </c>
      <c r="M112" s="16">
        <v>0</v>
      </c>
      <c r="O112" s="16">
        <v>0</v>
      </c>
      <c r="Q112" s="16">
        <v>20459195</v>
      </c>
      <c r="S112" s="16">
        <v>5380</v>
      </c>
      <c r="U112" s="34">
        <v>92644110841</v>
      </c>
      <c r="W112" s="16">
        <v>109219624374</v>
      </c>
      <c r="Y112" s="14" t="s">
        <v>133</v>
      </c>
      <c r="AA112" s="16"/>
    </row>
    <row r="113" spans="1:27" ht="21" x14ac:dyDescent="0.25">
      <c r="A113" s="15" t="s">
        <v>222</v>
      </c>
      <c r="C113" s="16">
        <v>0</v>
      </c>
      <c r="E113" s="16">
        <v>0</v>
      </c>
      <c r="G113" s="16">
        <v>0</v>
      </c>
      <c r="I113" s="16">
        <v>37006578</v>
      </c>
      <c r="K113" s="16">
        <v>92355963446</v>
      </c>
      <c r="M113" s="16">
        <v>0</v>
      </c>
      <c r="O113" s="16">
        <v>0</v>
      </c>
      <c r="Q113" s="16">
        <v>37006578</v>
      </c>
      <c r="S113" s="16">
        <v>3082</v>
      </c>
      <c r="U113" s="34">
        <v>92355963446</v>
      </c>
      <c r="W113" s="16">
        <v>113172633863</v>
      </c>
      <c r="Y113" s="14" t="s">
        <v>163</v>
      </c>
      <c r="AA113" s="16"/>
    </row>
    <row r="114" spans="1:27" ht="21" x14ac:dyDescent="0.25">
      <c r="A114" s="15" t="s">
        <v>33</v>
      </c>
      <c r="C114" s="16">
        <v>0</v>
      </c>
      <c r="E114" s="16">
        <v>0</v>
      </c>
      <c r="G114" s="16">
        <v>0</v>
      </c>
      <c r="I114" s="16">
        <v>42452830</v>
      </c>
      <c r="K114" s="16">
        <v>94892083029</v>
      </c>
      <c r="M114" s="16">
        <v>0</v>
      </c>
      <c r="O114" s="16">
        <v>0</v>
      </c>
      <c r="Q114" s="16">
        <v>42452830</v>
      </c>
      <c r="S114" s="16">
        <v>2554</v>
      </c>
      <c r="U114" s="34">
        <v>94892083029</v>
      </c>
      <c r="W114" s="16">
        <v>107586406220</v>
      </c>
      <c r="Y114" s="14" t="s">
        <v>104</v>
      </c>
      <c r="AA114" s="16"/>
    </row>
    <row r="115" spans="1:27" ht="21" x14ac:dyDescent="0.25">
      <c r="A115" s="15" t="s">
        <v>223</v>
      </c>
      <c r="C115" s="16">
        <v>0</v>
      </c>
      <c r="E115" s="16">
        <v>0</v>
      </c>
      <c r="G115" s="16">
        <v>0</v>
      </c>
      <c r="I115" s="16">
        <v>30748206</v>
      </c>
      <c r="K115" s="16">
        <v>94765859250</v>
      </c>
      <c r="M115" s="16">
        <v>0</v>
      </c>
      <c r="O115" s="16">
        <v>0</v>
      </c>
      <c r="Q115" s="16">
        <v>30748206</v>
      </c>
      <c r="S115" s="16">
        <v>3650</v>
      </c>
      <c r="U115" s="34">
        <v>94765859250</v>
      </c>
      <c r="W115" s="16">
        <v>111363406642</v>
      </c>
      <c r="Y115" s="14" t="s">
        <v>108</v>
      </c>
      <c r="AA115" s="16"/>
    </row>
    <row r="116" spans="1:27" ht="21" x14ac:dyDescent="0.25">
      <c r="A116" s="15" t="s">
        <v>32</v>
      </c>
      <c r="C116" s="16">
        <v>0</v>
      </c>
      <c r="E116" s="16">
        <v>0</v>
      </c>
      <c r="G116" s="16">
        <v>0</v>
      </c>
      <c r="I116" s="16">
        <v>7222828</v>
      </c>
      <c r="K116" s="16">
        <v>95709987284</v>
      </c>
      <c r="M116" s="16">
        <v>0</v>
      </c>
      <c r="O116" s="16">
        <v>0</v>
      </c>
      <c r="Q116" s="16">
        <v>7222828</v>
      </c>
      <c r="S116" s="16">
        <v>15330</v>
      </c>
      <c r="U116" s="34">
        <v>95709987284</v>
      </c>
      <c r="W116" s="16">
        <v>109870041621</v>
      </c>
      <c r="Y116" s="14" t="s">
        <v>118</v>
      </c>
      <c r="AA116" s="16"/>
    </row>
    <row r="117" spans="1:27" ht="21" x14ac:dyDescent="0.25">
      <c r="A117" s="15" t="s">
        <v>224</v>
      </c>
      <c r="C117" s="16">
        <v>0</v>
      </c>
      <c r="E117" s="16">
        <v>0</v>
      </c>
      <c r="G117" s="16">
        <v>0</v>
      </c>
      <c r="I117" s="16">
        <v>478820</v>
      </c>
      <c r="K117" s="16">
        <v>2976816534</v>
      </c>
      <c r="M117" s="16">
        <v>-1</v>
      </c>
      <c r="O117" s="16">
        <v>1</v>
      </c>
      <c r="Q117" s="16">
        <v>478819</v>
      </c>
      <c r="S117" s="16">
        <v>6165</v>
      </c>
      <c r="U117" s="34">
        <v>2976810317</v>
      </c>
      <c r="W117" s="16">
        <v>2929100800</v>
      </c>
      <c r="Y117" s="14" t="s">
        <v>26</v>
      </c>
      <c r="AA117" s="16"/>
    </row>
    <row r="118" spans="1:27" ht="21" x14ac:dyDescent="0.25">
      <c r="A118" s="15" t="s">
        <v>225</v>
      </c>
      <c r="C118" s="16">
        <v>0</v>
      </c>
      <c r="E118" s="16">
        <v>0</v>
      </c>
      <c r="G118" s="16">
        <v>0</v>
      </c>
      <c r="I118" s="16">
        <v>3110957</v>
      </c>
      <c r="K118" s="16">
        <v>96419168673</v>
      </c>
      <c r="M118" s="16">
        <v>0</v>
      </c>
      <c r="O118" s="16">
        <v>0</v>
      </c>
      <c r="Q118" s="16">
        <v>3110957</v>
      </c>
      <c r="S118" s="16">
        <v>35390</v>
      </c>
      <c r="U118" s="34">
        <v>96419168673</v>
      </c>
      <c r="W118" s="16">
        <v>109245720210</v>
      </c>
      <c r="Y118" s="14" t="s">
        <v>133</v>
      </c>
      <c r="AA118" s="16"/>
    </row>
    <row r="119" spans="1:27" ht="21" x14ac:dyDescent="0.25">
      <c r="A119" s="15" t="s">
        <v>226</v>
      </c>
      <c r="C119" s="16">
        <v>0</v>
      </c>
      <c r="E119" s="16">
        <v>0</v>
      </c>
      <c r="G119" s="16">
        <v>0</v>
      </c>
      <c r="I119" s="16">
        <v>28108561</v>
      </c>
      <c r="K119" s="16">
        <v>138682784480</v>
      </c>
      <c r="M119" s="16">
        <v>-6027952</v>
      </c>
      <c r="O119" s="16">
        <v>30041790479</v>
      </c>
      <c r="Q119" s="16">
        <v>22080609</v>
      </c>
      <c r="S119" s="16">
        <v>5250</v>
      </c>
      <c r="U119" s="34">
        <v>108941910581</v>
      </c>
      <c r="W119" s="16">
        <v>115027110935</v>
      </c>
      <c r="Y119" s="14" t="s">
        <v>177</v>
      </c>
      <c r="AA119" s="16"/>
    </row>
    <row r="120" spans="1:27" ht="21" x14ac:dyDescent="0.25">
      <c r="A120" s="15" t="s">
        <v>31</v>
      </c>
      <c r="C120" s="16">
        <v>0</v>
      </c>
      <c r="E120" s="16">
        <v>0</v>
      </c>
      <c r="G120" s="16">
        <v>0</v>
      </c>
      <c r="I120" s="16">
        <v>52973284</v>
      </c>
      <c r="K120" s="16">
        <v>129553106824</v>
      </c>
      <c r="M120" s="16">
        <v>-10800000</v>
      </c>
      <c r="O120" s="16">
        <v>30917148980</v>
      </c>
      <c r="Q120" s="16">
        <v>42173284</v>
      </c>
      <c r="S120" s="16">
        <v>3085</v>
      </c>
      <c r="U120" s="34">
        <v>103140291770</v>
      </c>
      <c r="W120" s="16">
        <v>129098872728</v>
      </c>
      <c r="Y120" s="14" t="s">
        <v>227</v>
      </c>
      <c r="AA120" s="16"/>
    </row>
    <row r="121" spans="1:27" ht="21" x14ac:dyDescent="0.25">
      <c r="A121" s="15" t="s">
        <v>228</v>
      </c>
      <c r="C121" s="16">
        <v>0</v>
      </c>
      <c r="E121" s="16">
        <v>0</v>
      </c>
      <c r="G121" s="16">
        <v>0</v>
      </c>
      <c r="I121" s="16">
        <v>15078233</v>
      </c>
      <c r="K121" s="16">
        <v>137974747353</v>
      </c>
      <c r="M121" s="16">
        <v>-2524801</v>
      </c>
      <c r="O121" s="16">
        <v>23247380128</v>
      </c>
      <c r="Q121" s="16">
        <v>12553432</v>
      </c>
      <c r="S121" s="16">
        <v>9850</v>
      </c>
      <c r="U121" s="34">
        <v>114871325346</v>
      </c>
      <c r="W121" s="16">
        <v>122695480611</v>
      </c>
      <c r="Y121" s="14" t="s">
        <v>229</v>
      </c>
      <c r="AA121" s="16"/>
    </row>
    <row r="122" spans="1:27" ht="21" x14ac:dyDescent="0.25">
      <c r="A122" s="15" t="s">
        <v>230</v>
      </c>
      <c r="C122" s="16">
        <v>0</v>
      </c>
      <c r="E122" s="16">
        <v>0</v>
      </c>
      <c r="G122" s="16">
        <v>0</v>
      </c>
      <c r="I122" s="16">
        <v>38081494</v>
      </c>
      <c r="K122" s="16">
        <v>141042766119</v>
      </c>
      <c r="M122" s="16">
        <v>-8090443</v>
      </c>
      <c r="O122" s="16">
        <v>30201719947</v>
      </c>
      <c r="Q122" s="16">
        <v>29991051</v>
      </c>
      <c r="S122" s="16">
        <v>3864</v>
      </c>
      <c r="U122" s="34">
        <v>111078120829</v>
      </c>
      <c r="W122" s="16">
        <v>114989626700</v>
      </c>
      <c r="Y122" s="14" t="s">
        <v>177</v>
      </c>
      <c r="AA122" s="16"/>
    </row>
    <row r="123" spans="1:27" ht="21.75" thickBot="1" x14ac:dyDescent="0.3">
      <c r="A123" s="15" t="s">
        <v>231</v>
      </c>
      <c r="C123" s="16">
        <v>0</v>
      </c>
      <c r="E123" s="16">
        <v>0</v>
      </c>
      <c r="G123" s="16">
        <v>0</v>
      </c>
      <c r="I123" s="16">
        <v>75459412</v>
      </c>
      <c r="K123" s="16">
        <v>131697664706</v>
      </c>
      <c r="M123" s="16">
        <v>-16815548</v>
      </c>
      <c r="O123" s="16">
        <v>30031411023</v>
      </c>
      <c r="Q123" s="16">
        <v>58643864</v>
      </c>
      <c r="S123" s="16">
        <v>1827</v>
      </c>
      <c r="U123" s="34">
        <v>102349855817</v>
      </c>
      <c r="W123" s="16">
        <v>106314129243</v>
      </c>
      <c r="Y123" s="14" t="s">
        <v>110</v>
      </c>
      <c r="AA123" s="16"/>
    </row>
    <row r="124" spans="1:27" ht="21.75" thickBot="1" x14ac:dyDescent="0.3">
      <c r="A124" s="15" t="s">
        <v>36</v>
      </c>
      <c r="C124" s="14" t="s">
        <v>36</v>
      </c>
      <c r="E124" s="18">
        <f>SUM(E10:E123)</f>
        <v>0</v>
      </c>
      <c r="G124" s="18">
        <f>SUM(G10:G123)</f>
        <v>0</v>
      </c>
      <c r="I124" s="14" t="s">
        <v>36</v>
      </c>
      <c r="K124" s="18">
        <f>SUM(K10:K123)</f>
        <v>10416802384539</v>
      </c>
      <c r="M124" s="14" t="s">
        <v>36</v>
      </c>
      <c r="O124" s="18">
        <f>SUM(O10:O123)</f>
        <v>418147331628</v>
      </c>
      <c r="Q124" s="14" t="s">
        <v>36</v>
      </c>
      <c r="S124" s="14" t="s">
        <v>36</v>
      </c>
      <c r="U124" s="38">
        <f>SUM(U10:U123)</f>
        <v>10012397852613</v>
      </c>
      <c r="W124" s="38">
        <f>SUM(W10:W123)</f>
        <v>10955712415806</v>
      </c>
      <c r="X124" s="33"/>
      <c r="Y124" s="42" t="s">
        <v>232</v>
      </c>
      <c r="AA124" s="16"/>
    </row>
    <row r="126" spans="1:27" x14ac:dyDescent="0.25">
      <c r="U126" s="34"/>
    </row>
    <row r="128" spans="1:27" x14ac:dyDescent="0.25">
      <c r="U128" s="34"/>
    </row>
  </sheetData>
  <mergeCells count="23"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ignoredErrors>
    <ignoredError sqref="Y1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41"/>
  <sheetViews>
    <sheetView rightToLeft="1" topLeftCell="A112" workbookViewId="0">
      <selection activeCell="I118" sqref="I118"/>
    </sheetView>
  </sheetViews>
  <sheetFormatPr defaultRowHeight="18.75" x14ac:dyDescent="0.45"/>
  <cols>
    <col min="1" max="1" width="41.42578125" style="4" bestFit="1" customWidth="1"/>
    <col min="2" max="2" width="1" style="4" customWidth="1"/>
    <col min="3" max="3" width="20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34" style="23" customWidth="1"/>
    <col min="10" max="10" width="1" style="4" customWidth="1"/>
    <col min="11" max="11" width="20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34" style="23" customWidth="1"/>
    <col min="18" max="18" width="1" style="4" customWidth="1"/>
    <col min="19" max="19" width="9.140625" style="4" customWidth="1"/>
    <col min="20" max="16384" width="9.140625" style="4"/>
  </cols>
  <sheetData>
    <row r="2" spans="1:19" ht="26.25" x14ac:dyDescent="0.45">
      <c r="A2" s="45" t="s">
        <v>102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  <c r="N2" s="45" t="s">
        <v>0</v>
      </c>
      <c r="O2" s="45" t="s">
        <v>0</v>
      </c>
      <c r="P2" s="45" t="s">
        <v>0</v>
      </c>
      <c r="Q2" s="45" t="s">
        <v>0</v>
      </c>
    </row>
    <row r="3" spans="1:19" ht="26.25" x14ac:dyDescent="0.45">
      <c r="A3" s="45" t="s">
        <v>43</v>
      </c>
      <c r="B3" s="45" t="s">
        <v>43</v>
      </c>
      <c r="C3" s="45" t="s">
        <v>43</v>
      </c>
      <c r="D3" s="45" t="s">
        <v>43</v>
      </c>
      <c r="E3" s="45" t="s">
        <v>43</v>
      </c>
      <c r="F3" s="45" t="s">
        <v>43</v>
      </c>
      <c r="G3" s="45" t="s">
        <v>43</v>
      </c>
      <c r="H3" s="45" t="s">
        <v>43</v>
      </c>
      <c r="I3" s="45" t="s">
        <v>43</v>
      </c>
      <c r="J3" s="45" t="s">
        <v>43</v>
      </c>
      <c r="K3" s="45" t="s">
        <v>43</v>
      </c>
      <c r="L3" s="45" t="s">
        <v>43</v>
      </c>
      <c r="M3" s="45" t="s">
        <v>43</v>
      </c>
      <c r="N3" s="45" t="s">
        <v>43</v>
      </c>
      <c r="O3" s="45" t="s">
        <v>43</v>
      </c>
      <c r="P3" s="45" t="s">
        <v>43</v>
      </c>
      <c r="Q3" s="45" t="s">
        <v>43</v>
      </c>
    </row>
    <row r="4" spans="1:19" ht="26.25" x14ac:dyDescent="0.45">
      <c r="A4" s="45" t="s">
        <v>100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  <c r="N4" s="45" t="s">
        <v>2</v>
      </c>
      <c r="O4" s="45" t="s">
        <v>2</v>
      </c>
      <c r="P4" s="45" t="s">
        <v>2</v>
      </c>
      <c r="Q4" s="45" t="s">
        <v>2</v>
      </c>
    </row>
    <row r="5" spans="1:19" s="2" customFormat="1" ht="25.5" x14ac:dyDescent="0.25">
      <c r="A5" s="46" t="s">
        <v>79</v>
      </c>
      <c r="B5" s="46"/>
      <c r="C5" s="46"/>
      <c r="D5" s="46"/>
      <c r="E5" s="46"/>
      <c r="F5" s="46"/>
      <c r="G5" s="46"/>
      <c r="H5" s="46"/>
      <c r="I5" s="10"/>
      <c r="Q5" s="10"/>
    </row>
    <row r="6" spans="1:19" ht="27" thickBot="1" x14ac:dyDescent="0.5">
      <c r="A6" s="44" t="s">
        <v>3</v>
      </c>
      <c r="C6" s="44" t="s">
        <v>45</v>
      </c>
      <c r="D6" s="44" t="s">
        <v>45</v>
      </c>
      <c r="E6" s="44" t="s">
        <v>45</v>
      </c>
      <c r="F6" s="44" t="s">
        <v>45</v>
      </c>
      <c r="G6" s="44" t="s">
        <v>45</v>
      </c>
      <c r="H6" s="44" t="s">
        <v>45</v>
      </c>
      <c r="I6" s="44" t="s">
        <v>45</v>
      </c>
      <c r="K6" s="44" t="s">
        <v>46</v>
      </c>
      <c r="L6" s="44" t="s">
        <v>46</v>
      </c>
      <c r="M6" s="44" t="s">
        <v>46</v>
      </c>
      <c r="N6" s="44" t="s">
        <v>46</v>
      </c>
      <c r="O6" s="44" t="s">
        <v>46</v>
      </c>
      <c r="P6" s="44" t="s">
        <v>46</v>
      </c>
      <c r="Q6" s="44" t="s">
        <v>46</v>
      </c>
    </row>
    <row r="7" spans="1:19" ht="27" thickBot="1" x14ac:dyDescent="0.5">
      <c r="A7" s="44" t="s">
        <v>3</v>
      </c>
      <c r="C7" s="44" t="s">
        <v>7</v>
      </c>
      <c r="E7" s="44" t="s">
        <v>57</v>
      </c>
      <c r="G7" s="44" t="s">
        <v>58</v>
      </c>
      <c r="I7" s="47" t="s">
        <v>59</v>
      </c>
      <c r="K7" s="44" t="s">
        <v>7</v>
      </c>
      <c r="M7" s="44" t="s">
        <v>57</v>
      </c>
      <c r="O7" s="44" t="s">
        <v>58</v>
      </c>
      <c r="Q7" s="47" t="s">
        <v>59</v>
      </c>
    </row>
    <row r="8" spans="1:19" ht="21" x14ac:dyDescent="0.55000000000000004">
      <c r="A8" s="5" t="s">
        <v>135</v>
      </c>
      <c r="C8" s="6">
        <v>2707340</v>
      </c>
      <c r="E8" s="6">
        <v>23747884394</v>
      </c>
      <c r="G8" s="6">
        <v>23428604899</v>
      </c>
      <c r="I8" s="21">
        <v>319279495</v>
      </c>
      <c r="K8" s="6">
        <v>2707340</v>
      </c>
      <c r="M8" s="6">
        <v>23747884394</v>
      </c>
      <c r="O8" s="6">
        <v>23428604899</v>
      </c>
      <c r="Q8" s="21">
        <v>319279495</v>
      </c>
      <c r="S8" s="6"/>
    </row>
    <row r="9" spans="1:19" ht="21" x14ac:dyDescent="0.55000000000000004">
      <c r="A9" s="5" t="s">
        <v>186</v>
      </c>
      <c r="C9" s="6">
        <v>35312886</v>
      </c>
      <c r="E9" s="6">
        <v>99513365391</v>
      </c>
      <c r="G9" s="6">
        <v>93049143957</v>
      </c>
      <c r="I9" s="21">
        <v>6464221434</v>
      </c>
      <c r="K9" s="6">
        <v>35312886</v>
      </c>
      <c r="M9" s="6">
        <v>99513365391</v>
      </c>
      <c r="O9" s="6">
        <v>93049143957</v>
      </c>
      <c r="Q9" s="21">
        <v>6464221434</v>
      </c>
      <c r="S9" s="6"/>
    </row>
    <row r="10" spans="1:19" ht="21" x14ac:dyDescent="0.55000000000000004">
      <c r="A10" s="5" t="s">
        <v>157</v>
      </c>
      <c r="C10" s="6">
        <v>12030075</v>
      </c>
      <c r="E10" s="6">
        <v>107672484332</v>
      </c>
      <c r="G10" s="6">
        <v>100194727385</v>
      </c>
      <c r="I10" s="21">
        <v>7477756947</v>
      </c>
      <c r="K10" s="6">
        <v>12030075</v>
      </c>
      <c r="M10" s="6">
        <v>107672484332</v>
      </c>
      <c r="O10" s="6">
        <v>100194727385</v>
      </c>
      <c r="Q10" s="21">
        <v>7477756947</v>
      </c>
      <c r="S10" s="6"/>
    </row>
    <row r="11" spans="1:19" ht="21" x14ac:dyDescent="0.55000000000000004">
      <c r="A11" s="5" t="s">
        <v>215</v>
      </c>
      <c r="C11" s="6">
        <v>7943512</v>
      </c>
      <c r="E11" s="6">
        <v>117837524350</v>
      </c>
      <c r="G11" s="6">
        <v>94552998025</v>
      </c>
      <c r="I11" s="21">
        <v>23284526325</v>
      </c>
      <c r="K11" s="6">
        <v>7943512</v>
      </c>
      <c r="M11" s="6">
        <v>117837524350</v>
      </c>
      <c r="O11" s="6">
        <v>94552998025</v>
      </c>
      <c r="Q11" s="21">
        <v>23284526325</v>
      </c>
      <c r="S11" s="6"/>
    </row>
    <row r="12" spans="1:19" ht="21" x14ac:dyDescent="0.55000000000000004">
      <c r="A12" s="5" t="s">
        <v>213</v>
      </c>
      <c r="C12" s="6">
        <v>59800664</v>
      </c>
      <c r="E12" s="6">
        <v>108233250477</v>
      </c>
      <c r="G12" s="6">
        <v>94761790686</v>
      </c>
      <c r="I12" s="21">
        <v>13471459791</v>
      </c>
      <c r="K12" s="6">
        <v>59800664</v>
      </c>
      <c r="M12" s="6">
        <v>108233250477</v>
      </c>
      <c r="O12" s="6">
        <v>94761790686</v>
      </c>
      <c r="Q12" s="21">
        <v>13471459791</v>
      </c>
      <c r="S12" s="6"/>
    </row>
    <row r="13" spans="1:19" ht="21" x14ac:dyDescent="0.55000000000000004">
      <c r="A13" s="5" t="s">
        <v>200</v>
      </c>
      <c r="C13" s="6">
        <v>12615342</v>
      </c>
      <c r="E13" s="6">
        <v>105650446429</v>
      </c>
      <c r="G13" s="6">
        <v>99352842616</v>
      </c>
      <c r="I13" s="21">
        <v>6297603813</v>
      </c>
      <c r="K13" s="6">
        <v>12615342</v>
      </c>
      <c r="M13" s="6">
        <v>105650446429</v>
      </c>
      <c r="O13" s="6">
        <v>99352842616</v>
      </c>
      <c r="Q13" s="21">
        <v>6297603813</v>
      </c>
      <c r="S13" s="6"/>
    </row>
    <row r="14" spans="1:19" ht="21" x14ac:dyDescent="0.55000000000000004">
      <c r="A14" s="5" t="s">
        <v>152</v>
      </c>
      <c r="C14" s="6">
        <v>41126406</v>
      </c>
      <c r="E14" s="6">
        <v>101572353716</v>
      </c>
      <c r="G14" s="6">
        <v>105037033872</v>
      </c>
      <c r="I14" s="21">
        <v>-3464680155</v>
      </c>
      <c r="K14" s="6">
        <v>41126406</v>
      </c>
      <c r="M14" s="6">
        <v>101572353716</v>
      </c>
      <c r="O14" s="6">
        <v>105037033872</v>
      </c>
      <c r="Q14" s="21">
        <v>-3464680155</v>
      </c>
      <c r="S14" s="6"/>
    </row>
    <row r="15" spans="1:19" ht="21" x14ac:dyDescent="0.55000000000000004">
      <c r="A15" s="5" t="s">
        <v>117</v>
      </c>
      <c r="C15" s="6">
        <v>5279940</v>
      </c>
      <c r="E15" s="6">
        <v>110021647339</v>
      </c>
      <c r="G15" s="6">
        <v>95884612635</v>
      </c>
      <c r="I15" s="21">
        <v>14137034704</v>
      </c>
      <c r="K15" s="6">
        <v>5279940</v>
      </c>
      <c r="M15" s="6">
        <v>110021647339</v>
      </c>
      <c r="O15" s="6">
        <v>95884612635</v>
      </c>
      <c r="Q15" s="21">
        <v>14137034704</v>
      </c>
      <c r="S15" s="6"/>
    </row>
    <row r="16" spans="1:19" ht="21" x14ac:dyDescent="0.55000000000000004">
      <c r="A16" s="5" t="s">
        <v>149</v>
      </c>
      <c r="C16" s="6">
        <v>4558404</v>
      </c>
      <c r="E16" s="6">
        <v>111496079789</v>
      </c>
      <c r="G16" s="6">
        <v>106336730044</v>
      </c>
      <c r="I16" s="21">
        <v>5159349745</v>
      </c>
      <c r="K16" s="6">
        <v>4558404</v>
      </c>
      <c r="M16" s="6">
        <v>111496079789</v>
      </c>
      <c r="O16" s="6">
        <v>106336730044</v>
      </c>
      <c r="Q16" s="21">
        <v>5159349745</v>
      </c>
      <c r="S16" s="6"/>
    </row>
    <row r="17" spans="1:19" ht="21" x14ac:dyDescent="0.55000000000000004">
      <c r="A17" s="5" t="s">
        <v>112</v>
      </c>
      <c r="C17" s="6">
        <v>38054465</v>
      </c>
      <c r="E17" s="6">
        <v>104898124471</v>
      </c>
      <c r="G17" s="6">
        <v>97853238827</v>
      </c>
      <c r="I17" s="21">
        <v>7044885644</v>
      </c>
      <c r="K17" s="6">
        <v>38054465</v>
      </c>
      <c r="M17" s="6">
        <v>104898124471</v>
      </c>
      <c r="O17" s="6">
        <v>97853238827</v>
      </c>
      <c r="Q17" s="21">
        <v>7044885644</v>
      </c>
      <c r="S17" s="6"/>
    </row>
    <row r="18" spans="1:19" ht="21" x14ac:dyDescent="0.55000000000000004">
      <c r="A18" s="5" t="s">
        <v>109</v>
      </c>
      <c r="C18" s="6">
        <v>7050011</v>
      </c>
      <c r="E18" s="6">
        <v>106331819107</v>
      </c>
      <c r="G18" s="6">
        <v>97987289578</v>
      </c>
      <c r="I18" s="21">
        <v>8344529529</v>
      </c>
      <c r="K18" s="6">
        <v>7050011</v>
      </c>
      <c r="M18" s="6">
        <v>106331819107</v>
      </c>
      <c r="O18" s="6">
        <v>97987289578</v>
      </c>
      <c r="Q18" s="21">
        <v>8344529529</v>
      </c>
      <c r="S18" s="6"/>
    </row>
    <row r="19" spans="1:19" ht="21" x14ac:dyDescent="0.55000000000000004">
      <c r="A19" s="5" t="s">
        <v>22</v>
      </c>
      <c r="C19" s="6">
        <v>12756738</v>
      </c>
      <c r="E19" s="6">
        <v>111644692622</v>
      </c>
      <c r="G19" s="6">
        <v>93383308973</v>
      </c>
      <c r="I19" s="21">
        <v>18261383649</v>
      </c>
      <c r="K19" s="6">
        <v>12756738</v>
      </c>
      <c r="M19" s="6">
        <v>111644692622</v>
      </c>
      <c r="O19" s="6">
        <v>93383308973</v>
      </c>
      <c r="Q19" s="21">
        <v>18261383649</v>
      </c>
      <c r="S19" s="6"/>
    </row>
    <row r="20" spans="1:19" ht="21" x14ac:dyDescent="0.55000000000000004">
      <c r="A20" s="5" t="s">
        <v>23</v>
      </c>
      <c r="C20" s="6">
        <v>43219307</v>
      </c>
      <c r="E20" s="6">
        <v>103053187881</v>
      </c>
      <c r="G20" s="6">
        <v>82914564502</v>
      </c>
      <c r="I20" s="21">
        <v>20138623379</v>
      </c>
      <c r="K20" s="6">
        <v>43219307</v>
      </c>
      <c r="M20" s="6">
        <v>103053187881</v>
      </c>
      <c r="O20" s="6">
        <v>82914564502</v>
      </c>
      <c r="Q20" s="21">
        <v>20138623379</v>
      </c>
      <c r="S20" s="6"/>
    </row>
    <row r="21" spans="1:19" ht="21" x14ac:dyDescent="0.55000000000000004">
      <c r="A21" s="5" t="s">
        <v>35</v>
      </c>
      <c r="C21" s="6">
        <v>2249664</v>
      </c>
      <c r="E21" s="6">
        <v>16027728018</v>
      </c>
      <c r="G21" s="6">
        <v>15501362459</v>
      </c>
      <c r="I21" s="21">
        <v>526365559</v>
      </c>
      <c r="K21" s="6">
        <v>2249664</v>
      </c>
      <c r="M21" s="6">
        <v>16027728018</v>
      </c>
      <c r="O21" s="6">
        <v>15501362459</v>
      </c>
      <c r="Q21" s="21">
        <v>526365559</v>
      </c>
      <c r="S21" s="6"/>
    </row>
    <row r="22" spans="1:19" ht="21" x14ac:dyDescent="0.55000000000000004">
      <c r="A22" s="5" t="s">
        <v>31</v>
      </c>
      <c r="C22" s="6">
        <v>42173284</v>
      </c>
      <c r="E22" s="6">
        <v>129098872727</v>
      </c>
      <c r="G22" s="6">
        <v>103140291770</v>
      </c>
      <c r="I22" s="21">
        <v>25958580957</v>
      </c>
      <c r="K22" s="6">
        <v>42173284</v>
      </c>
      <c r="M22" s="6">
        <v>129098872727</v>
      </c>
      <c r="O22" s="6">
        <v>103140291770</v>
      </c>
      <c r="Q22" s="21">
        <v>25958580957</v>
      </c>
      <c r="S22" s="6"/>
    </row>
    <row r="23" spans="1:19" ht="21" x14ac:dyDescent="0.55000000000000004">
      <c r="A23" s="5" t="s">
        <v>175</v>
      </c>
      <c r="C23" s="6">
        <v>42290189</v>
      </c>
      <c r="E23" s="6">
        <v>126771086519</v>
      </c>
      <c r="G23" s="6">
        <v>117183134319</v>
      </c>
      <c r="I23" s="21">
        <v>9587952200</v>
      </c>
      <c r="K23" s="6">
        <v>42290189</v>
      </c>
      <c r="M23" s="6">
        <v>126771086519</v>
      </c>
      <c r="O23" s="6">
        <v>117183134319</v>
      </c>
      <c r="Q23" s="21">
        <v>9587952200</v>
      </c>
      <c r="S23" s="6"/>
    </row>
    <row r="24" spans="1:19" ht="21" x14ac:dyDescent="0.55000000000000004">
      <c r="A24" s="5" t="s">
        <v>173</v>
      </c>
      <c r="C24" s="6">
        <v>10450785</v>
      </c>
      <c r="E24" s="6">
        <v>120292005010</v>
      </c>
      <c r="G24" s="6">
        <v>114868617742</v>
      </c>
      <c r="I24" s="21">
        <v>5423387268</v>
      </c>
      <c r="K24" s="6">
        <v>10450785</v>
      </c>
      <c r="M24" s="6">
        <v>120292005010</v>
      </c>
      <c r="O24" s="6">
        <v>114868617742</v>
      </c>
      <c r="Q24" s="21">
        <v>5423387268</v>
      </c>
      <c r="S24" s="6"/>
    </row>
    <row r="25" spans="1:19" ht="21" x14ac:dyDescent="0.55000000000000004">
      <c r="A25" s="5" t="s">
        <v>98</v>
      </c>
      <c r="C25" s="6">
        <v>2887077</v>
      </c>
      <c r="E25" s="6">
        <v>76059375206</v>
      </c>
      <c r="G25" s="6">
        <v>63626861502</v>
      </c>
      <c r="I25" s="21">
        <v>12432513704</v>
      </c>
      <c r="K25" s="6">
        <v>2887077</v>
      </c>
      <c r="M25" s="6">
        <v>76059375206</v>
      </c>
      <c r="O25" s="6">
        <v>63626861502</v>
      </c>
      <c r="Q25" s="21">
        <v>12432513704</v>
      </c>
      <c r="S25" s="6"/>
    </row>
    <row r="26" spans="1:19" ht="21" x14ac:dyDescent="0.55000000000000004">
      <c r="A26" s="5" t="s">
        <v>151</v>
      </c>
      <c r="C26" s="6">
        <v>13317247</v>
      </c>
      <c r="E26" s="6">
        <v>105714437445</v>
      </c>
      <c r="G26" s="6">
        <v>99703910051</v>
      </c>
      <c r="I26" s="21">
        <v>6010527394</v>
      </c>
      <c r="K26" s="6">
        <v>13317247</v>
      </c>
      <c r="M26" s="6">
        <v>105714437445</v>
      </c>
      <c r="O26" s="6">
        <v>99703910051</v>
      </c>
      <c r="Q26" s="21">
        <v>6010527394</v>
      </c>
      <c r="S26" s="6"/>
    </row>
    <row r="27" spans="1:19" ht="21" x14ac:dyDescent="0.55000000000000004">
      <c r="A27" s="5" t="s">
        <v>30</v>
      </c>
      <c r="C27" s="6">
        <v>25817072</v>
      </c>
      <c r="E27" s="6">
        <v>107106792725</v>
      </c>
      <c r="G27" s="6">
        <v>94839406732</v>
      </c>
      <c r="I27" s="21">
        <v>12267385993</v>
      </c>
      <c r="K27" s="6">
        <v>25817072</v>
      </c>
      <c r="M27" s="6">
        <v>107106792725</v>
      </c>
      <c r="O27" s="6">
        <v>94839406732</v>
      </c>
      <c r="Q27" s="21">
        <v>12267385993</v>
      </c>
      <c r="S27" s="6"/>
    </row>
    <row r="28" spans="1:19" ht="21" x14ac:dyDescent="0.55000000000000004">
      <c r="A28" s="5" t="s">
        <v>185</v>
      </c>
      <c r="C28" s="6">
        <v>42763107</v>
      </c>
      <c r="E28" s="6">
        <v>112106792299</v>
      </c>
      <c r="G28" s="6">
        <v>103428621224</v>
      </c>
      <c r="I28" s="21">
        <v>8678171075</v>
      </c>
      <c r="K28" s="6">
        <v>42763107</v>
      </c>
      <c r="M28" s="6">
        <v>112106792299</v>
      </c>
      <c r="O28" s="6">
        <v>103428621224</v>
      </c>
      <c r="Q28" s="21">
        <v>8678171075</v>
      </c>
      <c r="S28" s="6"/>
    </row>
    <row r="29" spans="1:19" ht="21" x14ac:dyDescent="0.55000000000000004">
      <c r="A29" s="5" t="s">
        <v>209</v>
      </c>
      <c r="C29" s="6">
        <v>25064300</v>
      </c>
      <c r="E29" s="6">
        <v>61181560284</v>
      </c>
      <c r="G29" s="6">
        <v>56453943604</v>
      </c>
      <c r="I29" s="21">
        <v>4727616680</v>
      </c>
      <c r="K29" s="6">
        <v>25064300</v>
      </c>
      <c r="M29" s="6">
        <v>61181560284</v>
      </c>
      <c r="O29" s="6">
        <v>56453943604</v>
      </c>
      <c r="Q29" s="21">
        <v>4727616680</v>
      </c>
      <c r="S29" s="6"/>
    </row>
    <row r="30" spans="1:19" ht="21" x14ac:dyDescent="0.55000000000000004">
      <c r="A30" s="5" t="s">
        <v>154</v>
      </c>
      <c r="C30" s="6">
        <v>9436435</v>
      </c>
      <c r="E30" s="6">
        <v>106837436388</v>
      </c>
      <c r="G30" s="6">
        <v>103935313108</v>
      </c>
      <c r="I30" s="21">
        <v>2902123280</v>
      </c>
      <c r="K30" s="6">
        <v>9436435</v>
      </c>
      <c r="M30" s="6">
        <v>106837436388</v>
      </c>
      <c r="O30" s="6">
        <v>103935313108</v>
      </c>
      <c r="Q30" s="21">
        <v>2902123280</v>
      </c>
      <c r="S30" s="6"/>
    </row>
    <row r="31" spans="1:19" ht="21" x14ac:dyDescent="0.55000000000000004">
      <c r="A31" s="5" t="s">
        <v>121</v>
      </c>
      <c r="C31" s="6">
        <v>9705793</v>
      </c>
      <c r="E31" s="6">
        <v>111427976736</v>
      </c>
      <c r="G31" s="6">
        <v>106567306096</v>
      </c>
      <c r="I31" s="21">
        <v>4860670640</v>
      </c>
      <c r="K31" s="6">
        <v>9705793</v>
      </c>
      <c r="M31" s="6">
        <v>111427976736</v>
      </c>
      <c r="O31" s="6">
        <v>106567306096</v>
      </c>
      <c r="Q31" s="21">
        <v>4860670640</v>
      </c>
      <c r="S31" s="6"/>
    </row>
    <row r="32" spans="1:19" ht="21" x14ac:dyDescent="0.55000000000000004">
      <c r="A32" s="5" t="s">
        <v>226</v>
      </c>
      <c r="C32" s="6">
        <v>22080609</v>
      </c>
      <c r="E32" s="6">
        <v>115027110935</v>
      </c>
      <c r="G32" s="6">
        <v>108941910581</v>
      </c>
      <c r="I32" s="21">
        <v>6085200354</v>
      </c>
      <c r="K32" s="6">
        <v>22080609</v>
      </c>
      <c r="M32" s="6">
        <v>115027110935</v>
      </c>
      <c r="O32" s="6">
        <v>108941910581</v>
      </c>
      <c r="Q32" s="21">
        <v>6085200354</v>
      </c>
      <c r="S32" s="6"/>
    </row>
    <row r="33" spans="1:19" ht="21" x14ac:dyDescent="0.55000000000000004">
      <c r="A33" s="5" t="s">
        <v>134</v>
      </c>
      <c r="C33" s="6">
        <v>29696920</v>
      </c>
      <c r="E33" s="6">
        <v>104314464341</v>
      </c>
      <c r="G33" s="6">
        <v>97025791190</v>
      </c>
      <c r="I33" s="21">
        <v>7288673151</v>
      </c>
      <c r="K33" s="6">
        <v>29696920</v>
      </c>
      <c r="M33" s="6">
        <v>104314464341</v>
      </c>
      <c r="O33" s="6">
        <v>97025791190</v>
      </c>
      <c r="Q33" s="21">
        <v>7288673151</v>
      </c>
      <c r="S33" s="6"/>
    </row>
    <row r="34" spans="1:19" ht="21" x14ac:dyDescent="0.55000000000000004">
      <c r="A34" s="5" t="s">
        <v>223</v>
      </c>
      <c r="C34" s="6">
        <v>30748206</v>
      </c>
      <c r="E34" s="6">
        <v>111363406641</v>
      </c>
      <c r="G34" s="6">
        <v>94765859250</v>
      </c>
      <c r="I34" s="21">
        <v>16597547391</v>
      </c>
      <c r="K34" s="6">
        <v>30748206</v>
      </c>
      <c r="M34" s="6">
        <v>111363406641</v>
      </c>
      <c r="O34" s="6">
        <v>94765859250</v>
      </c>
      <c r="Q34" s="21">
        <v>16597547391</v>
      </c>
      <c r="S34" s="6"/>
    </row>
    <row r="35" spans="1:19" ht="21" x14ac:dyDescent="0.55000000000000004">
      <c r="A35" s="5" t="s">
        <v>150</v>
      </c>
      <c r="C35" s="6">
        <v>27054661</v>
      </c>
      <c r="E35" s="6">
        <v>104187495993</v>
      </c>
      <c r="G35" s="6">
        <v>99629965395</v>
      </c>
      <c r="I35" s="21">
        <v>4557530598</v>
      </c>
      <c r="K35" s="6">
        <v>27054661</v>
      </c>
      <c r="M35" s="6">
        <v>104187495993</v>
      </c>
      <c r="O35" s="6">
        <v>99629965395</v>
      </c>
      <c r="Q35" s="21">
        <v>4557530598</v>
      </c>
      <c r="S35" s="6"/>
    </row>
    <row r="36" spans="1:19" ht="21" x14ac:dyDescent="0.55000000000000004">
      <c r="A36" s="5" t="s">
        <v>127</v>
      </c>
      <c r="C36" s="6">
        <v>1560930</v>
      </c>
      <c r="E36" s="6">
        <v>47131931857</v>
      </c>
      <c r="G36" s="6">
        <v>46010946268</v>
      </c>
      <c r="I36" s="21">
        <v>1120985589</v>
      </c>
      <c r="K36" s="6">
        <v>1560930</v>
      </c>
      <c r="M36" s="6">
        <v>47131931857</v>
      </c>
      <c r="O36" s="6">
        <v>46010946268</v>
      </c>
      <c r="Q36" s="21">
        <v>1120985589</v>
      </c>
      <c r="S36" s="6"/>
    </row>
    <row r="37" spans="1:19" ht="21" x14ac:dyDescent="0.55000000000000004">
      <c r="A37" s="5" t="s">
        <v>228</v>
      </c>
      <c r="C37" s="6">
        <v>12553432</v>
      </c>
      <c r="E37" s="6">
        <v>122695480610</v>
      </c>
      <c r="G37" s="6">
        <v>114871325346</v>
      </c>
      <c r="I37" s="21">
        <v>7824155264</v>
      </c>
      <c r="K37" s="6">
        <v>12553432</v>
      </c>
      <c r="M37" s="6">
        <v>122695480610</v>
      </c>
      <c r="O37" s="6">
        <v>114871325346</v>
      </c>
      <c r="Q37" s="21">
        <v>7824155264</v>
      </c>
      <c r="S37" s="6"/>
    </row>
    <row r="38" spans="1:19" ht="21" x14ac:dyDescent="0.55000000000000004">
      <c r="A38" s="5" t="s">
        <v>164</v>
      </c>
      <c r="C38" s="6">
        <v>25974025</v>
      </c>
      <c r="E38" s="6">
        <v>105696080971</v>
      </c>
      <c r="G38" s="6">
        <v>102003061353</v>
      </c>
      <c r="I38" s="21">
        <v>3693019618</v>
      </c>
      <c r="K38" s="6">
        <v>25974025</v>
      </c>
      <c r="M38" s="6">
        <v>105696080971</v>
      </c>
      <c r="O38" s="6">
        <v>102003061353</v>
      </c>
      <c r="Q38" s="21">
        <v>3693019618</v>
      </c>
      <c r="S38" s="6"/>
    </row>
    <row r="39" spans="1:19" ht="21" x14ac:dyDescent="0.55000000000000004">
      <c r="A39" s="5" t="s">
        <v>191</v>
      </c>
      <c r="C39" s="6">
        <v>1494777</v>
      </c>
      <c r="E39" s="6">
        <v>124546182727</v>
      </c>
      <c r="G39" s="6">
        <v>110134599177</v>
      </c>
      <c r="I39" s="21">
        <v>14411583550</v>
      </c>
      <c r="K39" s="6">
        <v>1494777</v>
      </c>
      <c r="M39" s="6">
        <v>124546182727</v>
      </c>
      <c r="O39" s="6">
        <v>110134599177</v>
      </c>
      <c r="Q39" s="21">
        <v>14411583550</v>
      </c>
      <c r="S39" s="6"/>
    </row>
    <row r="40" spans="1:19" ht="21" x14ac:dyDescent="0.55000000000000004">
      <c r="A40" s="5" t="s">
        <v>136</v>
      </c>
      <c r="C40" s="6">
        <v>2922374</v>
      </c>
      <c r="E40" s="6">
        <v>111351707480</v>
      </c>
      <c r="G40" s="6">
        <v>106110755458</v>
      </c>
      <c r="I40" s="21">
        <v>5240952022</v>
      </c>
      <c r="K40" s="6">
        <v>2922374</v>
      </c>
      <c r="M40" s="6">
        <v>111351707480</v>
      </c>
      <c r="O40" s="6">
        <v>106110755458</v>
      </c>
      <c r="Q40" s="21">
        <v>5240952022</v>
      </c>
      <c r="S40" s="6"/>
    </row>
    <row r="41" spans="1:19" ht="21" x14ac:dyDescent="0.55000000000000004">
      <c r="A41" s="5" t="s">
        <v>179</v>
      </c>
      <c r="C41" s="6">
        <v>14810389</v>
      </c>
      <c r="E41" s="6">
        <v>108308817587</v>
      </c>
      <c r="G41" s="6">
        <v>100514241126</v>
      </c>
      <c r="I41" s="21">
        <v>7794576461</v>
      </c>
      <c r="K41" s="6">
        <v>14810389</v>
      </c>
      <c r="M41" s="6">
        <v>108308817587</v>
      </c>
      <c r="O41" s="6">
        <v>100514241126</v>
      </c>
      <c r="Q41" s="21">
        <v>7794576461</v>
      </c>
      <c r="S41" s="6"/>
    </row>
    <row r="42" spans="1:19" ht="21" x14ac:dyDescent="0.55000000000000004">
      <c r="A42" s="5" t="s">
        <v>139</v>
      </c>
      <c r="C42" s="6">
        <v>36087225</v>
      </c>
      <c r="E42" s="6">
        <v>86297932509</v>
      </c>
      <c r="G42" s="6">
        <v>77470716295</v>
      </c>
      <c r="I42" s="21">
        <v>8827216214</v>
      </c>
      <c r="K42" s="6">
        <v>36087225</v>
      </c>
      <c r="M42" s="6">
        <v>86297932509</v>
      </c>
      <c r="O42" s="6">
        <v>77470716295</v>
      </c>
      <c r="Q42" s="21">
        <v>8827216214</v>
      </c>
      <c r="S42" s="6"/>
    </row>
    <row r="43" spans="1:19" ht="21" x14ac:dyDescent="0.55000000000000004">
      <c r="A43" s="5" t="s">
        <v>107</v>
      </c>
      <c r="C43" s="6">
        <v>54255679</v>
      </c>
      <c r="E43" s="6">
        <v>111441104984</v>
      </c>
      <c r="G43" s="6">
        <v>101463086245</v>
      </c>
      <c r="I43" s="21">
        <v>9978018739</v>
      </c>
      <c r="K43" s="6">
        <v>54255679</v>
      </c>
      <c r="M43" s="6">
        <v>111441104984</v>
      </c>
      <c r="O43" s="6">
        <v>101463086245</v>
      </c>
      <c r="Q43" s="21">
        <v>9978018739</v>
      </c>
      <c r="S43" s="6"/>
    </row>
    <row r="44" spans="1:19" ht="21" x14ac:dyDescent="0.55000000000000004">
      <c r="A44" s="5" t="s">
        <v>28</v>
      </c>
      <c r="C44" s="6">
        <v>22263450</v>
      </c>
      <c r="E44" s="6">
        <v>106679146203</v>
      </c>
      <c r="G44" s="6">
        <v>96510220329</v>
      </c>
      <c r="I44" s="21">
        <v>10168925874</v>
      </c>
      <c r="K44" s="6">
        <v>22263450</v>
      </c>
      <c r="M44" s="6">
        <v>106679146203</v>
      </c>
      <c r="O44" s="6">
        <v>96510220329</v>
      </c>
      <c r="Q44" s="21">
        <v>10168925874</v>
      </c>
      <c r="S44" s="6"/>
    </row>
    <row r="45" spans="1:19" ht="21" x14ac:dyDescent="0.55000000000000004">
      <c r="A45" s="5" t="s">
        <v>119</v>
      </c>
      <c r="C45" s="6">
        <v>49109883</v>
      </c>
      <c r="E45" s="6">
        <v>110910079963</v>
      </c>
      <c r="G45" s="6">
        <v>106309578359</v>
      </c>
      <c r="I45" s="21">
        <v>4600501604</v>
      </c>
      <c r="K45" s="6">
        <v>49109883</v>
      </c>
      <c r="M45" s="6">
        <v>110910079963</v>
      </c>
      <c r="O45" s="6">
        <v>106309578359</v>
      </c>
      <c r="Q45" s="21">
        <v>4600501604</v>
      </c>
      <c r="S45" s="6"/>
    </row>
    <row r="46" spans="1:19" ht="21" x14ac:dyDescent="0.55000000000000004">
      <c r="A46" s="5" t="s">
        <v>155</v>
      </c>
      <c r="C46" s="6">
        <v>14246141</v>
      </c>
      <c r="E46" s="6">
        <v>105171976375</v>
      </c>
      <c r="G46" s="6">
        <v>101964037967</v>
      </c>
      <c r="I46" s="21">
        <v>3207938408</v>
      </c>
      <c r="K46" s="6">
        <v>14246141</v>
      </c>
      <c r="M46" s="6">
        <v>105171976375</v>
      </c>
      <c r="O46" s="6">
        <v>101964037967</v>
      </c>
      <c r="Q46" s="21">
        <v>3207938408</v>
      </c>
      <c r="S46" s="6"/>
    </row>
    <row r="47" spans="1:19" ht="21" x14ac:dyDescent="0.55000000000000004">
      <c r="A47" s="5" t="s">
        <v>29</v>
      </c>
      <c r="C47" s="6">
        <v>45102184</v>
      </c>
      <c r="E47" s="6">
        <v>110451746882</v>
      </c>
      <c r="G47" s="6">
        <v>94299174412</v>
      </c>
      <c r="I47" s="21">
        <v>16152572470</v>
      </c>
      <c r="K47" s="6">
        <v>45102184</v>
      </c>
      <c r="M47" s="6">
        <v>110451746882</v>
      </c>
      <c r="O47" s="6">
        <v>94299174412</v>
      </c>
      <c r="Q47" s="21">
        <v>16152572470</v>
      </c>
      <c r="S47" s="6"/>
    </row>
    <row r="48" spans="1:19" ht="21" x14ac:dyDescent="0.55000000000000004">
      <c r="A48" s="5" t="s">
        <v>24</v>
      </c>
      <c r="C48" s="6">
        <v>7619047</v>
      </c>
      <c r="E48" s="6">
        <v>107354155086</v>
      </c>
      <c r="G48" s="6">
        <v>97804534755</v>
      </c>
      <c r="I48" s="21">
        <v>9549620331</v>
      </c>
      <c r="K48" s="6">
        <v>7619047</v>
      </c>
      <c r="M48" s="6">
        <v>107354155086</v>
      </c>
      <c r="O48" s="6">
        <v>97804534755</v>
      </c>
      <c r="Q48" s="21">
        <v>9549620331</v>
      </c>
      <c r="S48" s="6"/>
    </row>
    <row r="49" spans="1:19" ht="21" x14ac:dyDescent="0.55000000000000004">
      <c r="A49" s="5" t="s">
        <v>167</v>
      </c>
      <c r="C49" s="6">
        <v>11061366</v>
      </c>
      <c r="E49" s="6">
        <v>103282858040</v>
      </c>
      <c r="G49" s="6">
        <v>92864746877</v>
      </c>
      <c r="I49" s="21">
        <v>10418111163</v>
      </c>
      <c r="K49" s="6">
        <v>11061366</v>
      </c>
      <c r="M49" s="6">
        <v>103282858040</v>
      </c>
      <c r="O49" s="6">
        <v>92864746877</v>
      </c>
      <c r="Q49" s="21">
        <v>10418111163</v>
      </c>
      <c r="S49" s="6"/>
    </row>
    <row r="50" spans="1:19" ht="21" x14ac:dyDescent="0.55000000000000004">
      <c r="A50" s="5" t="s">
        <v>224</v>
      </c>
      <c r="C50" s="6">
        <v>478819</v>
      </c>
      <c r="E50" s="6">
        <v>2929100800</v>
      </c>
      <c r="G50" s="6">
        <v>2976810317</v>
      </c>
      <c r="I50" s="21">
        <v>-47709516</v>
      </c>
      <c r="K50" s="6">
        <v>478819</v>
      </c>
      <c r="M50" s="6">
        <v>2929100800</v>
      </c>
      <c r="O50" s="6">
        <v>2976810317</v>
      </c>
      <c r="Q50" s="21">
        <v>-47709516</v>
      </c>
      <c r="S50" s="6"/>
    </row>
    <row r="51" spans="1:19" ht="21" x14ac:dyDescent="0.55000000000000004">
      <c r="A51" s="5" t="s">
        <v>132</v>
      </c>
      <c r="C51" s="6">
        <v>76683441</v>
      </c>
      <c r="E51" s="6">
        <v>106526949201</v>
      </c>
      <c r="G51" s="6">
        <v>100665549420</v>
      </c>
      <c r="I51" s="21">
        <v>5861399781</v>
      </c>
      <c r="K51" s="6">
        <v>76683441</v>
      </c>
      <c r="M51" s="6">
        <v>106526949201</v>
      </c>
      <c r="O51" s="6">
        <v>100665549420</v>
      </c>
      <c r="Q51" s="21">
        <v>5861399781</v>
      </c>
      <c r="S51" s="6"/>
    </row>
    <row r="52" spans="1:19" ht="21" x14ac:dyDescent="0.55000000000000004">
      <c r="A52" s="5" t="s">
        <v>146</v>
      </c>
      <c r="C52" s="6">
        <v>57720057</v>
      </c>
      <c r="E52" s="6">
        <v>106758514108</v>
      </c>
      <c r="G52" s="6">
        <v>99541036546</v>
      </c>
      <c r="I52" s="21">
        <v>7217477562</v>
      </c>
      <c r="K52" s="6">
        <v>57720057</v>
      </c>
      <c r="M52" s="6">
        <v>106758514108</v>
      </c>
      <c r="O52" s="6">
        <v>99541036546</v>
      </c>
      <c r="Q52" s="21">
        <v>7217477562</v>
      </c>
      <c r="S52" s="6"/>
    </row>
    <row r="53" spans="1:19" ht="21" x14ac:dyDescent="0.55000000000000004">
      <c r="A53" s="5" t="s">
        <v>129</v>
      </c>
      <c r="C53" s="6">
        <v>2363757</v>
      </c>
      <c r="E53" s="6">
        <v>109627976303</v>
      </c>
      <c r="G53" s="6">
        <v>109281932044</v>
      </c>
      <c r="I53" s="21">
        <v>346044259</v>
      </c>
      <c r="K53" s="6">
        <v>2363757</v>
      </c>
      <c r="M53" s="6">
        <v>109627976303</v>
      </c>
      <c r="O53" s="6">
        <v>109281932044</v>
      </c>
      <c r="Q53" s="21">
        <v>346044259</v>
      </c>
      <c r="S53" s="6"/>
    </row>
    <row r="54" spans="1:19" ht="21" x14ac:dyDescent="0.55000000000000004">
      <c r="A54" s="5" t="s">
        <v>225</v>
      </c>
      <c r="C54" s="6">
        <v>3110957</v>
      </c>
      <c r="E54" s="6">
        <v>109245720211</v>
      </c>
      <c r="G54" s="6">
        <v>96419168673</v>
      </c>
      <c r="I54" s="21">
        <v>12826551538</v>
      </c>
      <c r="K54" s="6">
        <v>3110957</v>
      </c>
      <c r="M54" s="6">
        <v>109245720211</v>
      </c>
      <c r="O54" s="6">
        <v>96419168673</v>
      </c>
      <c r="Q54" s="21">
        <v>12826551538</v>
      </c>
      <c r="S54" s="6"/>
    </row>
    <row r="55" spans="1:19" ht="21" x14ac:dyDescent="0.55000000000000004">
      <c r="A55" s="5" t="s">
        <v>165</v>
      </c>
      <c r="C55" s="6">
        <v>11441283</v>
      </c>
      <c r="E55" s="6">
        <v>108306111558</v>
      </c>
      <c r="G55" s="6">
        <v>94910769089</v>
      </c>
      <c r="I55" s="21">
        <v>13395342469</v>
      </c>
      <c r="K55" s="6">
        <v>11441283</v>
      </c>
      <c r="M55" s="6">
        <v>108306111558</v>
      </c>
      <c r="O55" s="6">
        <v>94910769089</v>
      </c>
      <c r="Q55" s="21">
        <v>13395342469</v>
      </c>
      <c r="S55" s="6"/>
    </row>
    <row r="56" spans="1:19" ht="21" x14ac:dyDescent="0.55000000000000004">
      <c r="A56" s="5" t="s">
        <v>19</v>
      </c>
      <c r="C56" s="6">
        <v>10909278</v>
      </c>
      <c r="E56" s="6">
        <v>120048687526</v>
      </c>
      <c r="G56" s="6">
        <v>104332402958</v>
      </c>
      <c r="I56" s="21">
        <v>15716284568</v>
      </c>
      <c r="K56" s="6">
        <v>10909278</v>
      </c>
      <c r="M56" s="6">
        <v>120048687526</v>
      </c>
      <c r="O56" s="6">
        <v>104332402958</v>
      </c>
      <c r="Q56" s="21">
        <v>15716284568</v>
      </c>
      <c r="S56" s="6"/>
    </row>
    <row r="57" spans="1:19" ht="21" x14ac:dyDescent="0.55000000000000004">
      <c r="A57" s="5" t="s">
        <v>207</v>
      </c>
      <c r="C57" s="6">
        <v>15280135</v>
      </c>
      <c r="E57" s="6">
        <v>104163074352</v>
      </c>
      <c r="G57" s="6">
        <v>96583845013</v>
      </c>
      <c r="I57" s="21">
        <v>7579229339</v>
      </c>
      <c r="K57" s="6">
        <v>15280135</v>
      </c>
      <c r="M57" s="6">
        <v>104163074352</v>
      </c>
      <c r="O57" s="6">
        <v>96583845013</v>
      </c>
      <c r="Q57" s="21">
        <v>7579229339</v>
      </c>
      <c r="S57" s="6"/>
    </row>
    <row r="58" spans="1:19" ht="21" x14ac:dyDescent="0.55000000000000004">
      <c r="A58" s="5" t="s">
        <v>188</v>
      </c>
      <c r="C58" s="6">
        <v>22337327</v>
      </c>
      <c r="E58" s="6">
        <v>119467514501</v>
      </c>
      <c r="G58" s="6">
        <v>99814279143</v>
      </c>
      <c r="I58" s="21">
        <v>19653235358</v>
      </c>
      <c r="K58" s="6">
        <v>22337327</v>
      </c>
      <c r="M58" s="6">
        <v>119467514501</v>
      </c>
      <c r="O58" s="6">
        <v>99814279143</v>
      </c>
      <c r="Q58" s="21">
        <v>19653235358</v>
      </c>
      <c r="S58" s="6"/>
    </row>
    <row r="59" spans="1:19" ht="21" x14ac:dyDescent="0.55000000000000004">
      <c r="A59" s="5" t="s">
        <v>20</v>
      </c>
      <c r="C59" s="6">
        <v>29604958</v>
      </c>
      <c r="E59" s="6">
        <v>109337887653</v>
      </c>
      <c r="G59" s="6">
        <v>98797437258</v>
      </c>
      <c r="I59" s="21">
        <v>10540450395</v>
      </c>
      <c r="K59" s="6">
        <v>29604958</v>
      </c>
      <c r="M59" s="6">
        <v>109337887653</v>
      </c>
      <c r="O59" s="6">
        <v>98797437258</v>
      </c>
      <c r="Q59" s="21">
        <v>10540450395</v>
      </c>
      <c r="S59" s="6"/>
    </row>
    <row r="60" spans="1:19" ht="21" x14ac:dyDescent="0.55000000000000004">
      <c r="A60" s="5" t="s">
        <v>148</v>
      </c>
      <c r="C60" s="6">
        <v>19789734</v>
      </c>
      <c r="E60" s="6">
        <v>107805808865</v>
      </c>
      <c r="G60" s="6">
        <v>97182312651</v>
      </c>
      <c r="I60" s="21">
        <v>10623496214</v>
      </c>
      <c r="K60" s="6">
        <v>19789734</v>
      </c>
      <c r="M60" s="6">
        <v>107805808865</v>
      </c>
      <c r="O60" s="6">
        <v>97182312651</v>
      </c>
      <c r="Q60" s="21">
        <v>10623496214</v>
      </c>
      <c r="S60" s="6"/>
    </row>
    <row r="61" spans="1:19" ht="21" x14ac:dyDescent="0.55000000000000004">
      <c r="A61" s="5" t="s">
        <v>195</v>
      </c>
      <c r="C61" s="6">
        <v>24542003</v>
      </c>
      <c r="E61" s="6">
        <v>44832571996</v>
      </c>
      <c r="G61" s="6">
        <v>42517086484</v>
      </c>
      <c r="I61" s="21">
        <v>2315485512</v>
      </c>
      <c r="K61" s="6">
        <v>24542003</v>
      </c>
      <c r="M61" s="6">
        <v>44832571996</v>
      </c>
      <c r="O61" s="6">
        <v>42517086484</v>
      </c>
      <c r="Q61" s="21">
        <v>2315485512</v>
      </c>
      <c r="S61" s="6"/>
    </row>
    <row r="62" spans="1:19" ht="21" x14ac:dyDescent="0.55000000000000004">
      <c r="A62" s="5" t="s">
        <v>144</v>
      </c>
      <c r="C62" s="6">
        <v>58000070</v>
      </c>
      <c r="E62" s="6">
        <v>79996903947</v>
      </c>
      <c r="G62" s="6">
        <v>75409026578</v>
      </c>
      <c r="I62" s="21">
        <v>4587877369</v>
      </c>
      <c r="K62" s="6">
        <v>58000070</v>
      </c>
      <c r="M62" s="6">
        <v>79996903947</v>
      </c>
      <c r="O62" s="6">
        <v>75409026578</v>
      </c>
      <c r="Q62" s="21">
        <v>4587877369</v>
      </c>
      <c r="S62" s="6"/>
    </row>
    <row r="63" spans="1:19" ht="21" x14ac:dyDescent="0.55000000000000004">
      <c r="A63" s="5" t="s">
        <v>114</v>
      </c>
      <c r="C63" s="6">
        <v>53306679</v>
      </c>
      <c r="E63" s="6">
        <v>111872117855</v>
      </c>
      <c r="G63" s="6">
        <v>100654369449</v>
      </c>
      <c r="I63" s="21">
        <v>11217748406</v>
      </c>
      <c r="K63" s="6">
        <v>53306679</v>
      </c>
      <c r="M63" s="6">
        <v>111872117855</v>
      </c>
      <c r="O63" s="6">
        <v>100654369449</v>
      </c>
      <c r="Q63" s="21">
        <v>11217748406</v>
      </c>
      <c r="S63" s="6"/>
    </row>
    <row r="64" spans="1:19" ht="21" x14ac:dyDescent="0.55000000000000004">
      <c r="A64" s="5" t="s">
        <v>18</v>
      </c>
      <c r="C64" s="6">
        <v>1669439</v>
      </c>
      <c r="E64" s="6">
        <v>46416089307</v>
      </c>
      <c r="G64" s="6">
        <v>47487209252</v>
      </c>
      <c r="I64" s="21">
        <v>-1071119944</v>
      </c>
      <c r="K64" s="6">
        <v>1669439</v>
      </c>
      <c r="M64" s="6">
        <v>46416089307</v>
      </c>
      <c r="O64" s="6">
        <v>47487209252</v>
      </c>
      <c r="Q64" s="21">
        <v>-1071119944</v>
      </c>
      <c r="S64" s="6"/>
    </row>
    <row r="65" spans="1:19" ht="21" x14ac:dyDescent="0.55000000000000004">
      <c r="A65" s="5" t="s">
        <v>120</v>
      </c>
      <c r="C65" s="6">
        <v>130598910</v>
      </c>
      <c r="E65" s="6">
        <v>104060272481</v>
      </c>
      <c r="G65" s="6">
        <v>95604252751</v>
      </c>
      <c r="I65" s="21">
        <v>8456019730</v>
      </c>
      <c r="K65" s="6">
        <v>130598910</v>
      </c>
      <c r="M65" s="6">
        <v>104060272481</v>
      </c>
      <c r="O65" s="6">
        <v>95604252751</v>
      </c>
      <c r="Q65" s="21">
        <v>8456019730</v>
      </c>
      <c r="S65" s="6"/>
    </row>
    <row r="66" spans="1:19" ht="21" x14ac:dyDescent="0.55000000000000004">
      <c r="A66" s="5" t="s">
        <v>203</v>
      </c>
      <c r="C66" s="6">
        <v>666947</v>
      </c>
      <c r="E66" s="6">
        <v>83544558920</v>
      </c>
      <c r="G66" s="6">
        <v>80327057554</v>
      </c>
      <c r="I66" s="21">
        <v>3217501366</v>
      </c>
      <c r="K66" s="6">
        <v>666947</v>
      </c>
      <c r="M66" s="6">
        <v>83544558920</v>
      </c>
      <c r="O66" s="6">
        <v>80327057554</v>
      </c>
      <c r="Q66" s="21">
        <v>3217501366</v>
      </c>
      <c r="S66" s="6"/>
    </row>
    <row r="67" spans="1:19" ht="21" x14ac:dyDescent="0.55000000000000004">
      <c r="A67" s="5" t="s">
        <v>143</v>
      </c>
      <c r="C67" s="6">
        <v>71111111</v>
      </c>
      <c r="E67" s="6">
        <v>108241221519</v>
      </c>
      <c r="G67" s="6">
        <v>108030134316</v>
      </c>
      <c r="I67" s="21">
        <v>211087203</v>
      </c>
      <c r="K67" s="6">
        <v>71111111</v>
      </c>
      <c r="M67" s="6">
        <v>108241221519</v>
      </c>
      <c r="O67" s="6">
        <v>108030134316</v>
      </c>
      <c r="Q67" s="21">
        <v>211087203</v>
      </c>
      <c r="S67" s="6"/>
    </row>
    <row r="68" spans="1:19" ht="21" x14ac:dyDescent="0.55000000000000004">
      <c r="A68" s="5" t="s">
        <v>180</v>
      </c>
      <c r="C68" s="6">
        <v>8528336</v>
      </c>
      <c r="E68" s="6">
        <v>55767294834</v>
      </c>
      <c r="G68" s="6">
        <v>48847771977</v>
      </c>
      <c r="I68" s="21">
        <v>6919522857</v>
      </c>
      <c r="K68" s="6">
        <v>8528336</v>
      </c>
      <c r="M68" s="6">
        <v>55767294834</v>
      </c>
      <c r="O68" s="6">
        <v>48847771977</v>
      </c>
      <c r="Q68" s="21">
        <v>6919522857</v>
      </c>
      <c r="S68" s="6"/>
    </row>
    <row r="69" spans="1:19" ht="21" x14ac:dyDescent="0.55000000000000004">
      <c r="A69" s="5" t="s">
        <v>15</v>
      </c>
      <c r="C69" s="6">
        <v>21838034</v>
      </c>
      <c r="E69" s="6">
        <v>107024307200</v>
      </c>
      <c r="G69" s="6">
        <v>104992672075</v>
      </c>
      <c r="I69" s="21">
        <v>2031635125</v>
      </c>
      <c r="K69" s="6">
        <v>21838034</v>
      </c>
      <c r="M69" s="6">
        <v>107024307200</v>
      </c>
      <c r="O69" s="6">
        <v>104992672075</v>
      </c>
      <c r="Q69" s="21">
        <v>2031635125</v>
      </c>
      <c r="S69" s="6"/>
    </row>
    <row r="70" spans="1:19" ht="21" x14ac:dyDescent="0.55000000000000004">
      <c r="A70" s="5" t="s">
        <v>147</v>
      </c>
      <c r="C70" s="6">
        <v>2036789</v>
      </c>
      <c r="E70" s="6">
        <v>112248818252</v>
      </c>
      <c r="G70" s="6">
        <v>102729946624</v>
      </c>
      <c r="I70" s="21">
        <v>9518871628</v>
      </c>
      <c r="K70" s="6">
        <v>2036789</v>
      </c>
      <c r="M70" s="6">
        <v>112248818252</v>
      </c>
      <c r="O70" s="6">
        <v>102729946624</v>
      </c>
      <c r="Q70" s="21">
        <v>9518871628</v>
      </c>
      <c r="S70" s="6"/>
    </row>
    <row r="71" spans="1:19" ht="21" x14ac:dyDescent="0.55000000000000004">
      <c r="A71" s="5" t="s">
        <v>116</v>
      </c>
      <c r="C71" s="6">
        <v>52545155</v>
      </c>
      <c r="E71" s="6">
        <v>105216463560</v>
      </c>
      <c r="G71" s="6">
        <v>96281756087</v>
      </c>
      <c r="I71" s="21">
        <v>8934707473</v>
      </c>
      <c r="K71" s="6">
        <v>52545155</v>
      </c>
      <c r="M71" s="6">
        <v>105216463560</v>
      </c>
      <c r="O71" s="6">
        <v>96281756087</v>
      </c>
      <c r="Q71" s="21">
        <v>8934707473</v>
      </c>
      <c r="S71" s="6"/>
    </row>
    <row r="72" spans="1:19" ht="21" x14ac:dyDescent="0.55000000000000004">
      <c r="A72" s="5" t="s">
        <v>206</v>
      </c>
      <c r="C72" s="6">
        <v>76149367</v>
      </c>
      <c r="E72" s="6">
        <v>111376519547</v>
      </c>
      <c r="G72" s="6">
        <v>93284817333</v>
      </c>
      <c r="I72" s="21">
        <v>18091702214</v>
      </c>
      <c r="K72" s="6">
        <v>76149367</v>
      </c>
      <c r="M72" s="6">
        <v>111376519547</v>
      </c>
      <c r="O72" s="6">
        <v>93284817333</v>
      </c>
      <c r="Q72" s="21">
        <v>18091702214</v>
      </c>
      <c r="S72" s="6"/>
    </row>
    <row r="73" spans="1:19" ht="21" x14ac:dyDescent="0.55000000000000004">
      <c r="A73" s="5" t="s">
        <v>190</v>
      </c>
      <c r="C73" s="6">
        <v>29678031</v>
      </c>
      <c r="E73" s="6">
        <v>104866535180</v>
      </c>
      <c r="G73" s="6">
        <v>97214130489</v>
      </c>
      <c r="I73" s="21">
        <v>7652404691</v>
      </c>
      <c r="K73" s="6">
        <v>29678031</v>
      </c>
      <c r="M73" s="6">
        <v>104866535180</v>
      </c>
      <c r="O73" s="6">
        <v>97214130489</v>
      </c>
      <c r="Q73" s="21">
        <v>7652404691</v>
      </c>
      <c r="S73" s="6"/>
    </row>
    <row r="74" spans="1:19" ht="21" x14ac:dyDescent="0.55000000000000004">
      <c r="A74" s="5" t="s">
        <v>124</v>
      </c>
      <c r="C74" s="6">
        <v>4087843</v>
      </c>
      <c r="E74" s="6">
        <v>46038369100</v>
      </c>
      <c r="G74" s="6">
        <v>42950984208</v>
      </c>
      <c r="I74" s="21">
        <v>3087384892</v>
      </c>
      <c r="K74" s="6">
        <v>4087843</v>
      </c>
      <c r="M74" s="6">
        <v>46038369100</v>
      </c>
      <c r="O74" s="6">
        <v>42950984208</v>
      </c>
      <c r="Q74" s="21">
        <v>3087384892</v>
      </c>
      <c r="S74" s="6"/>
    </row>
    <row r="75" spans="1:19" ht="21" x14ac:dyDescent="0.55000000000000004">
      <c r="A75" s="5" t="s">
        <v>162</v>
      </c>
      <c r="C75" s="6">
        <v>31304029</v>
      </c>
      <c r="E75" s="6">
        <v>113376478323</v>
      </c>
      <c r="G75" s="6">
        <v>97808187064</v>
      </c>
      <c r="I75" s="21">
        <v>15568291259</v>
      </c>
      <c r="K75" s="6">
        <v>31304029</v>
      </c>
      <c r="M75" s="6">
        <v>113376478323</v>
      </c>
      <c r="O75" s="6">
        <v>97808187064</v>
      </c>
      <c r="Q75" s="21">
        <v>15568291259</v>
      </c>
      <c r="S75" s="6"/>
    </row>
    <row r="76" spans="1:19" ht="21" x14ac:dyDescent="0.55000000000000004">
      <c r="A76" s="5" t="s">
        <v>214</v>
      </c>
      <c r="C76" s="6">
        <v>71995971</v>
      </c>
      <c r="E76" s="6">
        <v>114660304641</v>
      </c>
      <c r="G76" s="6">
        <v>92391913381</v>
      </c>
      <c r="I76" s="21">
        <v>22268391260</v>
      </c>
      <c r="K76" s="6">
        <v>71995971</v>
      </c>
      <c r="M76" s="6">
        <v>114660304641</v>
      </c>
      <c r="O76" s="6">
        <v>92391913381</v>
      </c>
      <c r="Q76" s="21">
        <v>22268391260</v>
      </c>
      <c r="S76" s="6"/>
    </row>
    <row r="77" spans="1:19" ht="21" x14ac:dyDescent="0.55000000000000004">
      <c r="A77" s="5" t="s">
        <v>105</v>
      </c>
      <c r="C77" s="6">
        <v>175150519</v>
      </c>
      <c r="E77" s="6">
        <v>108101488613</v>
      </c>
      <c r="G77" s="6">
        <v>99913909783</v>
      </c>
      <c r="I77" s="21">
        <v>8187578830</v>
      </c>
      <c r="K77" s="6">
        <v>175150519</v>
      </c>
      <c r="M77" s="6">
        <v>108101488613</v>
      </c>
      <c r="O77" s="6">
        <v>99913909783</v>
      </c>
      <c r="Q77" s="21">
        <v>8187578830</v>
      </c>
      <c r="S77" s="6"/>
    </row>
    <row r="78" spans="1:19" ht="21" x14ac:dyDescent="0.55000000000000004">
      <c r="A78" s="5" t="s">
        <v>111</v>
      </c>
      <c r="C78" s="6">
        <v>9557197</v>
      </c>
      <c r="E78" s="6">
        <v>26932628422</v>
      </c>
      <c r="G78" s="6">
        <v>25234153783</v>
      </c>
      <c r="I78" s="21">
        <v>1698474639</v>
      </c>
      <c r="K78" s="6">
        <v>9557197</v>
      </c>
      <c r="M78" s="6">
        <v>26932628422</v>
      </c>
      <c r="O78" s="6">
        <v>25234153783</v>
      </c>
      <c r="Q78" s="21">
        <v>1698474639</v>
      </c>
      <c r="S78" s="6"/>
    </row>
    <row r="79" spans="1:19" ht="21" x14ac:dyDescent="0.55000000000000004">
      <c r="A79" s="5" t="s">
        <v>197</v>
      </c>
      <c r="C79" s="6">
        <v>29823311</v>
      </c>
      <c r="E79" s="6">
        <v>47762741764</v>
      </c>
      <c r="G79" s="6">
        <v>44693437853</v>
      </c>
      <c r="I79" s="21">
        <v>3069303911</v>
      </c>
      <c r="K79" s="6">
        <v>29823311</v>
      </c>
      <c r="M79" s="6">
        <v>47762741764</v>
      </c>
      <c r="O79" s="6">
        <v>44693437853</v>
      </c>
      <c r="Q79" s="21">
        <v>3069303911</v>
      </c>
      <c r="S79" s="6"/>
    </row>
    <row r="80" spans="1:19" ht="21" x14ac:dyDescent="0.55000000000000004">
      <c r="A80" s="5" t="s">
        <v>141</v>
      </c>
      <c r="C80" s="6">
        <v>22948530</v>
      </c>
      <c r="E80" s="6">
        <v>74233909433</v>
      </c>
      <c r="G80" s="6">
        <v>66771916443</v>
      </c>
      <c r="I80" s="21">
        <v>7461992990</v>
      </c>
      <c r="K80" s="6">
        <v>22948530</v>
      </c>
      <c r="M80" s="6">
        <v>74233909433</v>
      </c>
      <c r="O80" s="6">
        <v>66771916443</v>
      </c>
      <c r="Q80" s="21">
        <v>7461992990</v>
      </c>
      <c r="S80" s="6"/>
    </row>
    <row r="81" spans="1:19" ht="21" x14ac:dyDescent="0.55000000000000004">
      <c r="A81" s="5" t="s">
        <v>126</v>
      </c>
      <c r="C81" s="6">
        <v>1364023</v>
      </c>
      <c r="E81" s="6">
        <v>111323656156</v>
      </c>
      <c r="G81" s="6">
        <v>107966473121</v>
      </c>
      <c r="I81" s="21">
        <v>3357183035</v>
      </c>
      <c r="K81" s="6">
        <v>1364023</v>
      </c>
      <c r="M81" s="6">
        <v>111323656156</v>
      </c>
      <c r="O81" s="6">
        <v>107966473121</v>
      </c>
      <c r="Q81" s="21">
        <v>3357183035</v>
      </c>
      <c r="S81" s="6"/>
    </row>
    <row r="82" spans="1:19" ht="21" x14ac:dyDescent="0.55000000000000004">
      <c r="A82" s="5" t="s">
        <v>145</v>
      </c>
      <c r="C82" s="6">
        <v>53173811</v>
      </c>
      <c r="E82" s="6">
        <v>109324474857</v>
      </c>
      <c r="G82" s="6">
        <v>102020262136</v>
      </c>
      <c r="I82" s="21">
        <v>7304212721</v>
      </c>
      <c r="K82" s="6">
        <v>53173811</v>
      </c>
      <c r="M82" s="6">
        <v>109324474857</v>
      </c>
      <c r="O82" s="6">
        <v>102020262136</v>
      </c>
      <c r="Q82" s="21">
        <v>7304212721</v>
      </c>
      <c r="S82" s="6"/>
    </row>
    <row r="83" spans="1:19" ht="21" x14ac:dyDescent="0.55000000000000004">
      <c r="A83" s="5" t="s">
        <v>218</v>
      </c>
      <c r="C83" s="6">
        <v>16964076</v>
      </c>
      <c r="E83" s="6">
        <v>96284437921</v>
      </c>
      <c r="G83" s="6">
        <v>89473142810</v>
      </c>
      <c r="I83" s="21">
        <v>6811295111</v>
      </c>
      <c r="K83" s="6">
        <v>16964076</v>
      </c>
      <c r="M83" s="6">
        <v>96284437921</v>
      </c>
      <c r="O83" s="6">
        <v>89473142810</v>
      </c>
      <c r="Q83" s="21">
        <v>6811295111</v>
      </c>
      <c r="S83" s="6"/>
    </row>
    <row r="84" spans="1:19" ht="21" x14ac:dyDescent="0.55000000000000004">
      <c r="A84" s="5" t="s">
        <v>230</v>
      </c>
      <c r="C84" s="6">
        <v>29991051</v>
      </c>
      <c r="E84" s="6">
        <v>114989626759</v>
      </c>
      <c r="G84" s="6">
        <v>111078120829</v>
      </c>
      <c r="I84" s="21">
        <v>3911505930</v>
      </c>
      <c r="K84" s="6">
        <v>29991051</v>
      </c>
      <c r="M84" s="6">
        <v>114989626759</v>
      </c>
      <c r="O84" s="6">
        <v>111078120829</v>
      </c>
      <c r="Q84" s="21">
        <v>3911505930</v>
      </c>
      <c r="S84" s="6"/>
    </row>
    <row r="85" spans="1:19" ht="21" x14ac:dyDescent="0.55000000000000004">
      <c r="A85" s="5" t="s">
        <v>169</v>
      </c>
      <c r="C85" s="6">
        <v>53739364</v>
      </c>
      <c r="E85" s="6">
        <v>101208873643</v>
      </c>
      <c r="G85" s="6">
        <v>94787639306</v>
      </c>
      <c r="I85" s="21">
        <v>6421234337</v>
      </c>
      <c r="K85" s="6">
        <v>53739364</v>
      </c>
      <c r="M85" s="6">
        <v>101208873643</v>
      </c>
      <c r="O85" s="6">
        <v>94787639306</v>
      </c>
      <c r="Q85" s="21">
        <v>6421234337</v>
      </c>
      <c r="S85" s="6"/>
    </row>
    <row r="86" spans="1:19" ht="21" x14ac:dyDescent="0.55000000000000004">
      <c r="A86" s="5" t="s">
        <v>25</v>
      </c>
      <c r="C86" s="6">
        <v>51604579</v>
      </c>
      <c r="E86" s="6">
        <v>111116316061</v>
      </c>
      <c r="G86" s="6">
        <v>104532203827</v>
      </c>
      <c r="I86" s="21">
        <v>6584112234</v>
      </c>
      <c r="K86" s="6">
        <v>51604579</v>
      </c>
      <c r="M86" s="6">
        <v>111116316061</v>
      </c>
      <c r="O86" s="6">
        <v>104532203827</v>
      </c>
      <c r="Q86" s="21">
        <v>6584112234</v>
      </c>
      <c r="S86" s="6"/>
    </row>
    <row r="87" spans="1:19" ht="21" x14ac:dyDescent="0.55000000000000004">
      <c r="A87" s="5" t="s">
        <v>156</v>
      </c>
      <c r="C87" s="6">
        <v>18628824</v>
      </c>
      <c r="E87" s="6">
        <v>101666527547</v>
      </c>
      <c r="G87" s="6">
        <v>96896463322</v>
      </c>
      <c r="I87" s="21">
        <v>4770064225</v>
      </c>
      <c r="K87" s="6">
        <v>18628824</v>
      </c>
      <c r="M87" s="6">
        <v>101666527547</v>
      </c>
      <c r="O87" s="6">
        <v>96896463322</v>
      </c>
      <c r="Q87" s="21">
        <v>4770064225</v>
      </c>
      <c r="S87" s="6"/>
    </row>
    <row r="88" spans="1:19" ht="21" x14ac:dyDescent="0.55000000000000004">
      <c r="A88" s="5" t="s">
        <v>201</v>
      </c>
      <c r="C88" s="6">
        <v>42298965</v>
      </c>
      <c r="E88" s="6">
        <v>105727452887</v>
      </c>
      <c r="G88" s="6">
        <v>100602017603</v>
      </c>
      <c r="I88" s="21">
        <v>5125435284</v>
      </c>
      <c r="K88" s="6">
        <v>42298965</v>
      </c>
      <c r="M88" s="6">
        <v>105727452887</v>
      </c>
      <c r="O88" s="6">
        <v>100602017603</v>
      </c>
      <c r="Q88" s="21">
        <v>5125435284</v>
      </c>
      <c r="S88" s="6"/>
    </row>
    <row r="89" spans="1:19" ht="21" x14ac:dyDescent="0.55000000000000004">
      <c r="A89" s="5" t="s">
        <v>222</v>
      </c>
      <c r="C89" s="6">
        <v>37006578</v>
      </c>
      <c r="E89" s="6">
        <v>113172633862</v>
      </c>
      <c r="G89" s="6">
        <v>92355963446</v>
      </c>
      <c r="I89" s="21">
        <v>20816670416</v>
      </c>
      <c r="K89" s="6">
        <v>37006578</v>
      </c>
      <c r="M89" s="6">
        <v>113172633862</v>
      </c>
      <c r="O89" s="6">
        <v>92355963446</v>
      </c>
      <c r="Q89" s="21">
        <v>20816670416</v>
      </c>
      <c r="S89" s="6"/>
    </row>
    <row r="90" spans="1:19" ht="21" x14ac:dyDescent="0.55000000000000004">
      <c r="A90" s="5" t="s">
        <v>178</v>
      </c>
      <c r="C90" s="6">
        <v>13792193</v>
      </c>
      <c r="E90" s="6">
        <v>44409704984</v>
      </c>
      <c r="G90" s="6">
        <v>41459544090</v>
      </c>
      <c r="I90" s="21">
        <v>2950160894</v>
      </c>
      <c r="K90" s="6">
        <v>13792193</v>
      </c>
      <c r="M90" s="6">
        <v>44409704984</v>
      </c>
      <c r="O90" s="6">
        <v>41459544090</v>
      </c>
      <c r="Q90" s="21">
        <v>2950160894</v>
      </c>
      <c r="S90" s="6"/>
    </row>
    <row r="91" spans="1:19" ht="21" x14ac:dyDescent="0.55000000000000004">
      <c r="A91" s="5" t="s">
        <v>231</v>
      </c>
      <c r="C91" s="6">
        <v>58643864</v>
      </c>
      <c r="E91" s="6">
        <v>106314129243</v>
      </c>
      <c r="G91" s="6">
        <v>102349855817</v>
      </c>
      <c r="I91" s="21">
        <v>3964273426</v>
      </c>
      <c r="K91" s="6">
        <v>58643864</v>
      </c>
      <c r="M91" s="6">
        <v>106314129243</v>
      </c>
      <c r="O91" s="6">
        <v>102349855817</v>
      </c>
      <c r="Q91" s="21">
        <v>3964273426</v>
      </c>
      <c r="S91" s="6"/>
    </row>
    <row r="92" spans="1:19" ht="21" x14ac:dyDescent="0.55000000000000004">
      <c r="A92" s="5" t="s">
        <v>193</v>
      </c>
      <c r="C92" s="6">
        <v>42695890</v>
      </c>
      <c r="E92" s="6">
        <v>111930577735</v>
      </c>
      <c r="G92" s="6">
        <v>97157102425</v>
      </c>
      <c r="I92" s="21">
        <v>14773475310</v>
      </c>
      <c r="K92" s="6">
        <v>42695890</v>
      </c>
      <c r="M92" s="6">
        <v>111930577735</v>
      </c>
      <c r="O92" s="6">
        <v>97157102425</v>
      </c>
      <c r="Q92" s="21">
        <v>14773475310</v>
      </c>
      <c r="S92" s="6"/>
    </row>
    <row r="93" spans="1:19" ht="21" x14ac:dyDescent="0.55000000000000004">
      <c r="A93" s="5" t="s">
        <v>171</v>
      </c>
      <c r="C93" s="6">
        <v>28180039</v>
      </c>
      <c r="E93" s="6">
        <v>107235064989</v>
      </c>
      <c r="G93" s="6">
        <v>102041573397</v>
      </c>
      <c r="I93" s="21">
        <v>5193491592</v>
      </c>
      <c r="K93" s="6">
        <v>28180039</v>
      </c>
      <c r="M93" s="6">
        <v>107235064989</v>
      </c>
      <c r="O93" s="6">
        <v>102041573397</v>
      </c>
      <c r="Q93" s="21">
        <v>5193491592</v>
      </c>
      <c r="S93" s="6"/>
    </row>
    <row r="94" spans="1:19" ht="21" x14ac:dyDescent="0.55000000000000004">
      <c r="A94" s="5" t="s">
        <v>220</v>
      </c>
      <c r="C94" s="6">
        <v>55214723</v>
      </c>
      <c r="E94" s="6">
        <v>104809277934</v>
      </c>
      <c r="G94" s="6">
        <v>94378018751</v>
      </c>
      <c r="I94" s="21">
        <v>10431259183</v>
      </c>
      <c r="K94" s="6">
        <v>55214723</v>
      </c>
      <c r="M94" s="6">
        <v>104809277934</v>
      </c>
      <c r="O94" s="6">
        <v>94378018751</v>
      </c>
      <c r="Q94" s="21">
        <v>10431259183</v>
      </c>
      <c r="S94" s="6"/>
    </row>
    <row r="95" spans="1:19" ht="21" x14ac:dyDescent="0.55000000000000004">
      <c r="A95" s="5" t="s">
        <v>32</v>
      </c>
      <c r="C95" s="6">
        <v>7222828</v>
      </c>
      <c r="E95" s="6">
        <v>109870041621</v>
      </c>
      <c r="G95" s="6">
        <v>95709987284</v>
      </c>
      <c r="I95" s="21">
        <v>14160054337</v>
      </c>
      <c r="K95" s="6">
        <v>7222828</v>
      </c>
      <c r="M95" s="6">
        <v>109870041621</v>
      </c>
      <c r="O95" s="6">
        <v>95709987284</v>
      </c>
      <c r="Q95" s="21">
        <v>14160054337</v>
      </c>
      <c r="S95" s="6"/>
    </row>
    <row r="96" spans="1:19" ht="21" x14ac:dyDescent="0.55000000000000004">
      <c r="A96" s="5" t="s">
        <v>97</v>
      </c>
      <c r="C96" s="6">
        <v>24058823</v>
      </c>
      <c r="E96" s="6">
        <v>108907933936</v>
      </c>
      <c r="G96" s="6">
        <v>99135450487</v>
      </c>
      <c r="I96" s="21">
        <v>9772483449</v>
      </c>
      <c r="K96" s="6">
        <v>24058823</v>
      </c>
      <c r="M96" s="6">
        <v>108907933936</v>
      </c>
      <c r="O96" s="6">
        <v>99135450487</v>
      </c>
      <c r="Q96" s="21">
        <v>9772483449</v>
      </c>
      <c r="S96" s="6"/>
    </row>
    <row r="97" spans="1:19" ht="21" x14ac:dyDescent="0.55000000000000004">
      <c r="A97" s="5" t="s">
        <v>208</v>
      </c>
      <c r="C97" s="6">
        <v>19854408</v>
      </c>
      <c r="E97" s="6">
        <v>113280367200</v>
      </c>
      <c r="G97" s="6">
        <v>92670638184</v>
      </c>
      <c r="I97" s="21">
        <v>20609729016</v>
      </c>
      <c r="K97" s="6">
        <v>19854408</v>
      </c>
      <c r="M97" s="6">
        <v>113280367200</v>
      </c>
      <c r="O97" s="6">
        <v>92670638184</v>
      </c>
      <c r="Q97" s="21">
        <v>20609729016</v>
      </c>
      <c r="S97" s="6"/>
    </row>
    <row r="98" spans="1:19" ht="21" x14ac:dyDescent="0.55000000000000004">
      <c r="A98" s="5" t="s">
        <v>123</v>
      </c>
      <c r="C98" s="6">
        <v>18233618</v>
      </c>
      <c r="E98" s="6">
        <v>107832325911</v>
      </c>
      <c r="G98" s="6">
        <v>98682201377</v>
      </c>
      <c r="I98" s="21">
        <v>9150124534</v>
      </c>
      <c r="K98" s="6">
        <v>18233618</v>
      </c>
      <c r="M98" s="6">
        <v>107832325911</v>
      </c>
      <c r="O98" s="6">
        <v>98682201377</v>
      </c>
      <c r="Q98" s="21">
        <v>9150124534</v>
      </c>
      <c r="S98" s="6"/>
    </row>
    <row r="99" spans="1:19" ht="21" x14ac:dyDescent="0.55000000000000004">
      <c r="A99" s="5" t="s">
        <v>33</v>
      </c>
      <c r="C99" s="6">
        <v>42452830</v>
      </c>
      <c r="E99" s="6">
        <v>107586406219</v>
      </c>
      <c r="G99" s="6">
        <v>94892083029</v>
      </c>
      <c r="I99" s="21">
        <v>12694323190</v>
      </c>
      <c r="K99" s="6">
        <v>42452830</v>
      </c>
      <c r="M99" s="6">
        <v>107586406219</v>
      </c>
      <c r="O99" s="6">
        <v>94892083029</v>
      </c>
      <c r="Q99" s="21">
        <v>12694323190</v>
      </c>
      <c r="S99" s="6"/>
    </row>
    <row r="100" spans="1:19" ht="21" x14ac:dyDescent="0.55000000000000004">
      <c r="A100" s="5" t="s">
        <v>142</v>
      </c>
      <c r="C100" s="6">
        <v>14571948</v>
      </c>
      <c r="E100" s="6">
        <v>108444801314</v>
      </c>
      <c r="G100" s="6">
        <v>100002177274</v>
      </c>
      <c r="I100" s="21">
        <v>8442624040</v>
      </c>
      <c r="K100" s="6">
        <v>14571948</v>
      </c>
      <c r="M100" s="6">
        <v>108444801314</v>
      </c>
      <c r="O100" s="6">
        <v>100002177274</v>
      </c>
      <c r="Q100" s="21">
        <v>8442624040</v>
      </c>
      <c r="S100" s="6"/>
    </row>
    <row r="101" spans="1:19" ht="21" x14ac:dyDescent="0.55000000000000004">
      <c r="A101" s="5" t="s">
        <v>34</v>
      </c>
      <c r="C101" s="6">
        <v>18787261</v>
      </c>
      <c r="E101" s="6">
        <v>79564207396</v>
      </c>
      <c r="G101" s="6">
        <v>77112608896</v>
      </c>
      <c r="I101" s="21">
        <v>2451598500</v>
      </c>
      <c r="K101" s="6">
        <v>18787261</v>
      </c>
      <c r="M101" s="6">
        <v>79564207396</v>
      </c>
      <c r="O101" s="6">
        <v>77112608896</v>
      </c>
      <c r="Q101" s="21">
        <v>2451598500</v>
      </c>
      <c r="S101" s="6"/>
    </row>
    <row r="102" spans="1:19" ht="21" x14ac:dyDescent="0.55000000000000004">
      <c r="A102" s="5" t="s">
        <v>211</v>
      </c>
      <c r="C102" s="6">
        <v>958429</v>
      </c>
      <c r="E102" s="6">
        <v>42814935879</v>
      </c>
      <c r="G102" s="6">
        <v>39183201250</v>
      </c>
      <c r="I102" s="21">
        <v>3631734629</v>
      </c>
      <c r="K102" s="6">
        <v>958429</v>
      </c>
      <c r="M102" s="6">
        <v>42814935879</v>
      </c>
      <c r="O102" s="6">
        <v>39183201250</v>
      </c>
      <c r="Q102" s="21">
        <v>3631734629</v>
      </c>
      <c r="S102" s="6"/>
    </row>
    <row r="103" spans="1:19" ht="21" x14ac:dyDescent="0.55000000000000004">
      <c r="A103" s="5" t="s">
        <v>138</v>
      </c>
      <c r="C103" s="6">
        <v>35203520</v>
      </c>
      <c r="E103" s="6">
        <v>112094852300</v>
      </c>
      <c r="G103" s="6">
        <v>97792265191</v>
      </c>
      <c r="I103" s="21">
        <v>14302587109</v>
      </c>
      <c r="K103" s="6">
        <v>35203520</v>
      </c>
      <c r="M103" s="6">
        <v>112094852300</v>
      </c>
      <c r="O103" s="6">
        <v>97792265191</v>
      </c>
      <c r="Q103" s="21">
        <v>14302587109</v>
      </c>
      <c r="S103" s="6"/>
    </row>
    <row r="104" spans="1:19" ht="21" x14ac:dyDescent="0.55000000000000004">
      <c r="A104" s="5" t="s">
        <v>184</v>
      </c>
      <c r="C104" s="6">
        <v>58055349</v>
      </c>
      <c r="E104" s="6">
        <v>103403813168</v>
      </c>
      <c r="G104" s="6">
        <v>98253803453</v>
      </c>
      <c r="I104" s="21">
        <v>5150009715</v>
      </c>
      <c r="K104" s="6">
        <v>58055349</v>
      </c>
      <c r="M104" s="6">
        <v>103403813168</v>
      </c>
      <c r="O104" s="6">
        <v>98253803453</v>
      </c>
      <c r="Q104" s="21">
        <v>5150009715</v>
      </c>
      <c r="S104" s="6"/>
    </row>
    <row r="105" spans="1:19" ht="21" x14ac:dyDescent="0.55000000000000004">
      <c r="A105" s="5" t="s">
        <v>176</v>
      </c>
      <c r="C105" s="6">
        <v>34937544</v>
      </c>
      <c r="E105" s="6">
        <v>115061355449</v>
      </c>
      <c r="G105" s="6">
        <v>103485197950</v>
      </c>
      <c r="I105" s="21">
        <v>11576157499</v>
      </c>
      <c r="K105" s="6">
        <v>34937544</v>
      </c>
      <c r="M105" s="6">
        <v>115061355449</v>
      </c>
      <c r="O105" s="6">
        <v>103485197950</v>
      </c>
      <c r="Q105" s="21">
        <v>11576157499</v>
      </c>
      <c r="S105" s="6"/>
    </row>
    <row r="106" spans="1:19" ht="21" x14ac:dyDescent="0.55000000000000004">
      <c r="A106" s="5" t="s">
        <v>182</v>
      </c>
      <c r="C106" s="6">
        <v>912767</v>
      </c>
      <c r="E106" s="6">
        <v>118294954341</v>
      </c>
      <c r="G106" s="6">
        <v>115836746942</v>
      </c>
      <c r="I106" s="21">
        <v>2458207399</v>
      </c>
      <c r="K106" s="6">
        <v>912767</v>
      </c>
      <c r="M106" s="6">
        <v>118294954341</v>
      </c>
      <c r="O106" s="6">
        <v>115836746942</v>
      </c>
      <c r="Q106" s="21">
        <v>2458207399</v>
      </c>
      <c r="S106" s="6"/>
    </row>
    <row r="107" spans="1:19" ht="21" x14ac:dyDescent="0.55000000000000004">
      <c r="A107" s="5" t="s">
        <v>122</v>
      </c>
      <c r="C107" s="6">
        <v>20240354</v>
      </c>
      <c r="E107" s="6">
        <v>108051360822</v>
      </c>
      <c r="G107" s="6">
        <v>94069018391</v>
      </c>
      <c r="I107" s="21">
        <v>13982342431</v>
      </c>
      <c r="K107" s="6">
        <v>20240354</v>
      </c>
      <c r="M107" s="6">
        <v>108051360822</v>
      </c>
      <c r="O107" s="6">
        <v>94069018391</v>
      </c>
      <c r="Q107" s="21">
        <v>13982342431</v>
      </c>
      <c r="S107" s="6"/>
    </row>
    <row r="108" spans="1:19" ht="21" x14ac:dyDescent="0.55000000000000004">
      <c r="A108" s="5" t="s">
        <v>168</v>
      </c>
      <c r="C108" s="6">
        <v>26730900</v>
      </c>
      <c r="E108" s="6">
        <v>107688536780</v>
      </c>
      <c r="G108" s="6">
        <v>101813820219</v>
      </c>
      <c r="I108" s="21">
        <v>5874716561</v>
      </c>
      <c r="K108" s="6">
        <v>26730900</v>
      </c>
      <c r="M108" s="6">
        <v>107688536780</v>
      </c>
      <c r="O108" s="6">
        <v>101813820219</v>
      </c>
      <c r="Q108" s="21">
        <v>5874716561</v>
      </c>
      <c r="S108" s="6"/>
    </row>
    <row r="109" spans="1:19" ht="21" x14ac:dyDescent="0.55000000000000004">
      <c r="A109" s="5" t="s">
        <v>198</v>
      </c>
      <c r="C109" s="6">
        <v>15934265</v>
      </c>
      <c r="E109" s="6">
        <v>112574983096</v>
      </c>
      <c r="G109" s="6">
        <v>93776922859</v>
      </c>
      <c r="I109" s="21">
        <v>18798060237</v>
      </c>
      <c r="K109" s="6">
        <v>15934265</v>
      </c>
      <c r="M109" s="6">
        <v>112574983096</v>
      </c>
      <c r="O109" s="6">
        <v>93776922859</v>
      </c>
      <c r="Q109" s="21">
        <v>18798060237</v>
      </c>
      <c r="S109" s="6"/>
    </row>
    <row r="110" spans="1:19" ht="21" x14ac:dyDescent="0.55000000000000004">
      <c r="A110" s="5" t="s">
        <v>221</v>
      </c>
      <c r="C110" s="6">
        <v>20459195</v>
      </c>
      <c r="E110" s="6">
        <v>109219624373</v>
      </c>
      <c r="G110" s="6">
        <v>92644110841</v>
      </c>
      <c r="I110" s="21">
        <v>16575513532</v>
      </c>
      <c r="K110" s="6">
        <v>20459195</v>
      </c>
      <c r="M110" s="6">
        <v>109219624373</v>
      </c>
      <c r="O110" s="6">
        <v>92644110841</v>
      </c>
      <c r="Q110" s="21">
        <v>16575513532</v>
      </c>
      <c r="S110" s="6"/>
    </row>
    <row r="111" spans="1:19" ht="21" x14ac:dyDescent="0.55000000000000004">
      <c r="A111" s="5" t="s">
        <v>27</v>
      </c>
      <c r="C111" s="6">
        <v>855584</v>
      </c>
      <c r="E111" s="6">
        <v>24747485285</v>
      </c>
      <c r="G111" s="6">
        <v>24417307523</v>
      </c>
      <c r="I111" s="21">
        <v>330177762</v>
      </c>
      <c r="K111" s="6">
        <v>855584</v>
      </c>
      <c r="M111" s="6">
        <v>24747485285</v>
      </c>
      <c r="O111" s="6">
        <v>24417307523</v>
      </c>
      <c r="Q111" s="21">
        <v>330177762</v>
      </c>
      <c r="S111" s="6"/>
    </row>
    <row r="112" spans="1:19" ht="21" x14ac:dyDescent="0.55000000000000004">
      <c r="A112" s="5" t="s">
        <v>17</v>
      </c>
      <c r="C112" s="6">
        <v>40805916</v>
      </c>
      <c r="E112" s="6">
        <v>112158646966</v>
      </c>
      <c r="G112" s="6">
        <v>98686185714</v>
      </c>
      <c r="I112" s="21">
        <v>13472461252</v>
      </c>
      <c r="K112" s="6">
        <v>40805916</v>
      </c>
      <c r="M112" s="6">
        <v>112158646966</v>
      </c>
      <c r="O112" s="6">
        <v>98686185714</v>
      </c>
      <c r="Q112" s="21">
        <v>13472461252</v>
      </c>
      <c r="S112" s="6"/>
    </row>
    <row r="113" spans="1:19" ht="21" x14ac:dyDescent="0.55000000000000004">
      <c r="A113" s="5" t="s">
        <v>172</v>
      </c>
      <c r="C113" s="6">
        <v>63786698</v>
      </c>
      <c r="E113" s="6">
        <v>101269802919</v>
      </c>
      <c r="G113" s="6">
        <v>94915799082</v>
      </c>
      <c r="I113" s="21">
        <v>6354003837</v>
      </c>
      <c r="K113" s="6">
        <v>63786698</v>
      </c>
      <c r="M113" s="6">
        <v>101269802919</v>
      </c>
      <c r="O113" s="6">
        <v>94915799082</v>
      </c>
      <c r="Q113" s="21">
        <v>6354003837</v>
      </c>
      <c r="S113" s="6"/>
    </row>
    <row r="114" spans="1:19" ht="21" x14ac:dyDescent="0.55000000000000004">
      <c r="A114" s="5" t="s">
        <v>202</v>
      </c>
      <c r="C114" s="6">
        <v>23116818</v>
      </c>
      <c r="E114" s="6">
        <v>112580317484</v>
      </c>
      <c r="G114" s="6">
        <v>99944274793</v>
      </c>
      <c r="I114" s="21">
        <v>12636042691</v>
      </c>
      <c r="K114" s="6">
        <v>23116818</v>
      </c>
      <c r="M114" s="6">
        <v>112580317484</v>
      </c>
      <c r="O114" s="6">
        <v>99944274793</v>
      </c>
      <c r="Q114" s="21">
        <v>12636042691</v>
      </c>
      <c r="S114" s="6"/>
    </row>
    <row r="115" spans="1:19" ht="21" x14ac:dyDescent="0.55000000000000004">
      <c r="A115" s="5" t="s">
        <v>137</v>
      </c>
      <c r="C115" s="6">
        <v>31793343</v>
      </c>
      <c r="E115" s="6">
        <v>104075467932</v>
      </c>
      <c r="G115" s="6">
        <v>104577680312</v>
      </c>
      <c r="I115" s="21">
        <v>-502212379</v>
      </c>
      <c r="K115" s="6">
        <v>31793343</v>
      </c>
      <c r="M115" s="6">
        <v>104075467932</v>
      </c>
      <c r="O115" s="6">
        <v>104577680312</v>
      </c>
      <c r="Q115" s="21">
        <v>-502212379</v>
      </c>
      <c r="S115" s="6"/>
    </row>
    <row r="116" spans="1:19" ht="21" x14ac:dyDescent="0.55000000000000004">
      <c r="A116" s="5" t="s">
        <v>160</v>
      </c>
      <c r="C116" s="6">
        <v>4329007</v>
      </c>
      <c r="E116" s="6">
        <v>37929651541</v>
      </c>
      <c r="G116" s="6">
        <v>38580551598</v>
      </c>
      <c r="I116" s="21">
        <v>-650900056</v>
      </c>
      <c r="K116" s="6">
        <v>4329007</v>
      </c>
      <c r="M116" s="6">
        <v>37929651541</v>
      </c>
      <c r="O116" s="6">
        <v>38580551598</v>
      </c>
      <c r="Q116" s="21">
        <v>-650900056</v>
      </c>
      <c r="S116" s="6"/>
    </row>
    <row r="117" spans="1:19" ht="21" x14ac:dyDescent="0.55000000000000004">
      <c r="A117" s="5" t="s">
        <v>216</v>
      </c>
      <c r="C117" s="6">
        <v>915812</v>
      </c>
      <c r="E117" s="6">
        <v>7715141244</v>
      </c>
      <c r="G117" s="6">
        <v>6302463272</v>
      </c>
      <c r="I117" s="21">
        <v>1412677972</v>
      </c>
      <c r="K117" s="6">
        <v>915812</v>
      </c>
      <c r="M117" s="6">
        <v>7715141244</v>
      </c>
      <c r="O117" s="6">
        <v>6302463272</v>
      </c>
      <c r="Q117" s="21">
        <v>1412677972</v>
      </c>
      <c r="S117" s="6"/>
    </row>
    <row r="118" spans="1:19" ht="21" x14ac:dyDescent="0.55000000000000004">
      <c r="A118" s="5" t="s">
        <v>130</v>
      </c>
      <c r="C118" s="6">
        <v>8487919</v>
      </c>
      <c r="E118" s="6">
        <v>39879625473</v>
      </c>
      <c r="G118" s="6">
        <v>38862926277</v>
      </c>
      <c r="I118" s="21">
        <v>1016699191</v>
      </c>
      <c r="K118" s="6">
        <v>8487919</v>
      </c>
      <c r="M118" s="6">
        <v>39879625473</v>
      </c>
      <c r="O118" s="6">
        <v>38862926277</v>
      </c>
      <c r="Q118" s="21">
        <v>1016699191</v>
      </c>
      <c r="S118" s="6"/>
    </row>
    <row r="119" spans="1:19" ht="21" x14ac:dyDescent="0.55000000000000004">
      <c r="A119" s="5" t="s">
        <v>21</v>
      </c>
      <c r="C119" s="6">
        <v>3175470</v>
      </c>
      <c r="E119" s="6">
        <v>121436596195</v>
      </c>
      <c r="G119" s="6">
        <v>102488867746</v>
      </c>
      <c r="I119" s="21">
        <v>18947728449</v>
      </c>
      <c r="K119" s="6">
        <v>3175470</v>
      </c>
      <c r="M119" s="6">
        <v>121436596195</v>
      </c>
      <c r="O119" s="6">
        <v>102488867746</v>
      </c>
      <c r="Q119" s="21">
        <v>18947728449</v>
      </c>
      <c r="S119" s="6"/>
    </row>
    <row r="120" spans="1:19" ht="21.75" thickBot="1" x14ac:dyDescent="0.6">
      <c r="A120" s="5" t="s">
        <v>158</v>
      </c>
      <c r="C120" s="6">
        <v>2293355</v>
      </c>
      <c r="E120" s="6">
        <v>98420883573</v>
      </c>
      <c r="G120" s="6">
        <v>95132700204</v>
      </c>
      <c r="I120" s="21">
        <v>3288183369</v>
      </c>
      <c r="K120" s="6">
        <v>2293355</v>
      </c>
      <c r="M120" s="6">
        <v>98420883573</v>
      </c>
      <c r="O120" s="6">
        <v>95132700204</v>
      </c>
      <c r="Q120" s="21">
        <v>3288183369</v>
      </c>
      <c r="S120" s="6"/>
    </row>
    <row r="121" spans="1:19" ht="21.75" thickBot="1" x14ac:dyDescent="0.6">
      <c r="A121" s="5" t="s">
        <v>36</v>
      </c>
      <c r="C121" s="4" t="s">
        <v>36</v>
      </c>
      <c r="E121" s="8">
        <f>SUM(E8:E120)</f>
        <v>10955712415806</v>
      </c>
      <c r="G121" s="8">
        <f>SUM(G8:G120)</f>
        <v>10012397852613</v>
      </c>
      <c r="I121" s="8">
        <f>SUM(I8:I120)</f>
        <v>943314563193</v>
      </c>
      <c r="K121" s="4" t="s">
        <v>36</v>
      </c>
      <c r="M121" s="8">
        <f>SUM(M8:M120)</f>
        <v>10955712415806</v>
      </c>
      <c r="O121" s="8">
        <f>SUM(O8:O120)</f>
        <v>10012397852613</v>
      </c>
      <c r="Q121" s="8">
        <f>SUM(Q8:Q120)</f>
        <v>943314563193</v>
      </c>
      <c r="S121" s="6"/>
    </row>
    <row r="122" spans="1:19" ht="19.5" thickTop="1" x14ac:dyDescent="0.45">
      <c r="I122" s="4"/>
      <c r="Q122" s="28"/>
    </row>
    <row r="123" spans="1:19" x14ac:dyDescent="0.45">
      <c r="I123" s="4"/>
      <c r="Q123" s="29"/>
    </row>
    <row r="124" spans="1:19" x14ac:dyDescent="0.45">
      <c r="I124" s="4"/>
    </row>
    <row r="125" spans="1:19" x14ac:dyDescent="0.45">
      <c r="I125" s="4"/>
    </row>
    <row r="126" spans="1:19" x14ac:dyDescent="0.45">
      <c r="I126" s="4"/>
    </row>
    <row r="127" spans="1:19" x14ac:dyDescent="0.45">
      <c r="I127" s="4"/>
    </row>
    <row r="128" spans="1:19" x14ac:dyDescent="0.45">
      <c r="I128" s="4"/>
    </row>
    <row r="129" spans="9:9" x14ac:dyDescent="0.45">
      <c r="I129" s="4"/>
    </row>
    <row r="130" spans="9:9" x14ac:dyDescent="0.45">
      <c r="I130" s="4"/>
    </row>
    <row r="131" spans="9:9" x14ac:dyDescent="0.45">
      <c r="I131" s="4"/>
    </row>
    <row r="132" spans="9:9" x14ac:dyDescent="0.45">
      <c r="I132" s="4"/>
    </row>
    <row r="133" spans="9:9" x14ac:dyDescent="0.45">
      <c r="I133" s="4"/>
    </row>
    <row r="134" spans="9:9" x14ac:dyDescent="0.45">
      <c r="I134" s="28"/>
    </row>
    <row r="135" spans="9:9" x14ac:dyDescent="0.45">
      <c r="I135" s="28"/>
    </row>
    <row r="136" spans="9:9" x14ac:dyDescent="0.45">
      <c r="I136" s="28"/>
    </row>
    <row r="137" spans="9:9" x14ac:dyDescent="0.45">
      <c r="I137" s="28"/>
    </row>
    <row r="138" spans="9:9" x14ac:dyDescent="0.45">
      <c r="I138" s="28"/>
    </row>
    <row r="139" spans="9:9" x14ac:dyDescent="0.45">
      <c r="I139" s="28"/>
    </row>
    <row r="140" spans="9:9" x14ac:dyDescent="0.45">
      <c r="I140" s="28"/>
    </row>
    <row r="141" spans="9:9" x14ac:dyDescent="0.45">
      <c r="I141" s="21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10"/>
  <sheetViews>
    <sheetView rightToLeft="1" zoomScale="80" zoomScaleNormal="80" workbookViewId="0">
      <selection activeCell="A2" sqref="A2:K2"/>
    </sheetView>
  </sheetViews>
  <sheetFormatPr defaultRowHeight="18.75" x14ac:dyDescent="0.25"/>
  <cols>
    <col min="1" max="1" width="26.7109375" style="14" bestFit="1" customWidth="1"/>
    <col min="2" max="2" width="1" style="14" customWidth="1"/>
    <col min="3" max="3" width="22" style="14" customWidth="1"/>
    <col min="4" max="4" width="1" style="14" customWidth="1"/>
    <col min="5" max="5" width="23" style="19" customWidth="1"/>
    <col min="6" max="6" width="1" style="19" customWidth="1"/>
    <col min="7" max="7" width="23" style="19" customWidth="1"/>
    <col min="8" max="8" width="1" style="19" customWidth="1"/>
    <col min="9" max="9" width="22" style="19" customWidth="1"/>
    <col min="10" max="10" width="1" style="19" customWidth="1"/>
    <col min="11" max="11" width="25" style="19" customWidth="1"/>
    <col min="12" max="12" width="1" style="14" customWidth="1"/>
    <col min="13" max="15" width="9.140625" style="14"/>
    <col min="16" max="16" width="23.7109375" style="14" bestFit="1" customWidth="1"/>
    <col min="17" max="16384" width="9.140625" style="14"/>
  </cols>
  <sheetData>
    <row r="2" spans="1:18" ht="26.25" x14ac:dyDescent="0.25">
      <c r="A2" s="45" t="s">
        <v>102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</row>
    <row r="3" spans="1:18" ht="26.25" x14ac:dyDescent="0.25">
      <c r="A3" s="45" t="s">
        <v>1</v>
      </c>
      <c r="B3" s="45" t="s">
        <v>1</v>
      </c>
      <c r="C3" s="45" t="s">
        <v>1</v>
      </c>
      <c r="D3" s="45" t="s">
        <v>1</v>
      </c>
      <c r="E3" s="45" t="s">
        <v>1</v>
      </c>
      <c r="F3" s="45" t="s">
        <v>1</v>
      </c>
      <c r="G3" s="45" t="s">
        <v>1</v>
      </c>
      <c r="H3" s="45" t="s">
        <v>1</v>
      </c>
      <c r="I3" s="45" t="s">
        <v>1</v>
      </c>
      <c r="J3" s="45" t="s">
        <v>1</v>
      </c>
      <c r="K3" s="45" t="s">
        <v>1</v>
      </c>
    </row>
    <row r="4" spans="1:18" ht="26.25" x14ac:dyDescent="0.25">
      <c r="A4" s="45" t="s">
        <v>100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</row>
    <row r="5" spans="1:18" ht="25.5" x14ac:dyDescent="0.25">
      <c r="A5" s="46" t="s">
        <v>72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27" thickBot="1" x14ac:dyDescent="0.3">
      <c r="A6" s="44" t="s">
        <v>38</v>
      </c>
      <c r="C6" s="44" t="s">
        <v>103</v>
      </c>
      <c r="E6" s="48" t="s">
        <v>5</v>
      </c>
      <c r="F6" s="48" t="s">
        <v>5</v>
      </c>
      <c r="G6" s="48" t="s">
        <v>5</v>
      </c>
      <c r="I6" s="48" t="s">
        <v>99</v>
      </c>
      <c r="J6" s="48" t="s">
        <v>6</v>
      </c>
      <c r="K6" s="48" t="s">
        <v>6</v>
      </c>
    </row>
    <row r="7" spans="1:18" ht="27" thickBot="1" x14ac:dyDescent="0.3">
      <c r="A7" s="44" t="s">
        <v>38</v>
      </c>
      <c r="C7" s="44" t="s">
        <v>39</v>
      </c>
      <c r="E7" s="48" t="s">
        <v>40</v>
      </c>
      <c r="G7" s="48" t="s">
        <v>41</v>
      </c>
      <c r="I7" s="48" t="s">
        <v>39</v>
      </c>
      <c r="K7" s="48" t="s">
        <v>37</v>
      </c>
    </row>
    <row r="8" spans="1:18" ht="21.75" thickBot="1" x14ac:dyDescent="0.3">
      <c r="A8" s="15" t="s">
        <v>42</v>
      </c>
      <c r="C8" s="16">
        <v>10039093720810</v>
      </c>
      <c r="E8" s="36">
        <v>228535591877</v>
      </c>
      <c r="F8" s="36"/>
      <c r="G8" s="36">
        <v>9636000225000</v>
      </c>
      <c r="H8" s="36"/>
      <c r="I8" s="36">
        <v>631629087687</v>
      </c>
      <c r="K8" s="19" t="s">
        <v>233</v>
      </c>
      <c r="M8" s="17"/>
      <c r="P8" s="19"/>
    </row>
    <row r="9" spans="1:18" ht="21.75" thickBot="1" x14ac:dyDescent="0.3">
      <c r="A9" s="15" t="s">
        <v>36</v>
      </c>
      <c r="C9" s="18">
        <f>SUM(C8:C8)</f>
        <v>10039093720810</v>
      </c>
      <c r="E9" s="18">
        <f>SUM(E8:E8)</f>
        <v>228535591877</v>
      </c>
      <c r="G9" s="18">
        <f>SUM(G8:G8)</f>
        <v>9636000225000</v>
      </c>
      <c r="I9" s="38">
        <f>SUM(I8:I8)</f>
        <v>631629087687</v>
      </c>
      <c r="J9" s="43"/>
      <c r="K9" s="41">
        <v>5.45E-2</v>
      </c>
      <c r="M9" s="17"/>
    </row>
    <row r="10" spans="1:18" ht="19.5" thickTop="1" x14ac:dyDescent="0.25"/>
  </sheetData>
  <mergeCells count="13">
    <mergeCell ref="I7"/>
    <mergeCell ref="K7"/>
    <mergeCell ref="I6:K6"/>
    <mergeCell ref="A2:K2"/>
    <mergeCell ref="A3:K3"/>
    <mergeCell ref="A4:K4"/>
    <mergeCell ref="A5:R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6"/>
  <sheetViews>
    <sheetView rightToLeft="1" workbookViewId="0">
      <selection activeCell="E11" sqref="E11:E12"/>
    </sheetView>
  </sheetViews>
  <sheetFormatPr defaultRowHeight="18.75" x14ac:dyDescent="0.45"/>
  <cols>
    <col min="1" max="1" width="48" style="4" bestFit="1" customWidth="1"/>
    <col min="2" max="2" width="1" style="4" customWidth="1"/>
    <col min="3" max="3" width="27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32" style="4" customWidth="1"/>
    <col min="10" max="10" width="1" style="4" customWidth="1"/>
    <col min="11" max="11" width="9.140625" style="4" customWidth="1"/>
    <col min="12" max="16384" width="9.140625" style="4"/>
  </cols>
  <sheetData>
    <row r="2" spans="1:25" ht="26.25" x14ac:dyDescent="0.45">
      <c r="A2" s="45" t="s">
        <v>102</v>
      </c>
      <c r="B2" s="45" t="s">
        <v>0</v>
      </c>
      <c r="C2" s="45"/>
      <c r="D2" s="45"/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</row>
    <row r="3" spans="1:25" ht="26.25" x14ac:dyDescent="0.45">
      <c r="A3" s="45" t="s">
        <v>43</v>
      </c>
      <c r="B3" s="45" t="s">
        <v>43</v>
      </c>
      <c r="C3" s="45"/>
      <c r="D3" s="45"/>
      <c r="E3" s="45" t="s">
        <v>43</v>
      </c>
      <c r="F3" s="45" t="s">
        <v>43</v>
      </c>
      <c r="G3" s="45" t="s">
        <v>43</v>
      </c>
      <c r="H3" s="45" t="s">
        <v>43</v>
      </c>
      <c r="I3" s="45" t="s">
        <v>43</v>
      </c>
    </row>
    <row r="4" spans="1:25" ht="26.25" x14ac:dyDescent="0.45">
      <c r="A4" s="45" t="s">
        <v>100</v>
      </c>
      <c r="B4" s="45" t="s">
        <v>2</v>
      </c>
      <c r="C4" s="45"/>
      <c r="D4" s="45"/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</row>
    <row r="5" spans="1:25" customFormat="1" ht="25.5" x14ac:dyDescent="0.25">
      <c r="A5" s="46" t="s">
        <v>80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27" thickBot="1" x14ac:dyDescent="0.5">
      <c r="A6" s="44" t="s">
        <v>47</v>
      </c>
      <c r="C6" s="37" t="s">
        <v>73</v>
      </c>
      <c r="E6" s="44" t="s">
        <v>39</v>
      </c>
      <c r="G6" s="44" t="s">
        <v>64</v>
      </c>
      <c r="I6" s="44" t="s">
        <v>13</v>
      </c>
    </row>
    <row r="7" spans="1:25" ht="19.5" x14ac:dyDescent="0.45">
      <c r="A7" s="12" t="s">
        <v>77</v>
      </c>
      <c r="C7" s="6" t="s">
        <v>74</v>
      </c>
      <c r="E7" s="6">
        <f>'سرمایه‌گذاری در سهام'!I122</f>
        <v>960855052095</v>
      </c>
      <c r="G7" s="7">
        <f>E7/$E$10</f>
        <v>0.88415759484757639</v>
      </c>
      <c r="I7" s="7" t="s">
        <v>235</v>
      </c>
      <c r="K7" s="7"/>
    </row>
    <row r="8" spans="1:25" ht="19.5" x14ac:dyDescent="0.45">
      <c r="A8" s="12" t="s">
        <v>83</v>
      </c>
      <c r="C8" s="6" t="s">
        <v>75</v>
      </c>
      <c r="E8" s="6">
        <f>'درآمد سپرده بانکی'!C9</f>
        <v>125891312687</v>
      </c>
      <c r="G8" s="7">
        <f>E8/$E$10</f>
        <v>0.11584240515242362</v>
      </c>
      <c r="I8" s="7" t="s">
        <v>16</v>
      </c>
      <c r="K8" s="7"/>
    </row>
    <row r="9" spans="1:25" ht="20.25" thickBot="1" x14ac:dyDescent="0.5">
      <c r="A9" s="12" t="s">
        <v>69</v>
      </c>
      <c r="C9" s="6" t="s">
        <v>76</v>
      </c>
      <c r="E9" s="6">
        <f>'سایر درآمدها'!C10</f>
        <v>0</v>
      </c>
      <c r="G9" s="7">
        <f>E9/$E$10</f>
        <v>0</v>
      </c>
      <c r="I9" s="7" t="s">
        <v>90</v>
      </c>
      <c r="K9" s="7"/>
    </row>
    <row r="10" spans="1:25" ht="21.75" thickBot="1" x14ac:dyDescent="0.6">
      <c r="A10" s="5" t="s">
        <v>36</v>
      </c>
      <c r="E10" s="8">
        <f>SUM(E7:E9)</f>
        <v>1086746364782</v>
      </c>
      <c r="G10" s="11">
        <f>SUM(G7:G9)</f>
        <v>1</v>
      </c>
      <c r="I10" s="11" t="s">
        <v>236</v>
      </c>
      <c r="K10" s="7"/>
    </row>
    <row r="11" spans="1:25" ht="19.5" thickTop="1" x14ac:dyDescent="0.45">
      <c r="E11" s="30"/>
    </row>
    <row r="12" spans="1:25" x14ac:dyDescent="0.45">
      <c r="E12" s="30"/>
      <c r="I12" s="30"/>
    </row>
    <row r="16" spans="1:25" x14ac:dyDescent="0.45">
      <c r="I16" s="31"/>
    </row>
  </sheetData>
  <mergeCells count="8">
    <mergeCell ref="A6"/>
    <mergeCell ref="E6"/>
    <mergeCell ref="G6"/>
    <mergeCell ref="I6"/>
    <mergeCell ref="A2:I2"/>
    <mergeCell ref="A3:I3"/>
    <mergeCell ref="A4:I4"/>
    <mergeCell ref="A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25"/>
  <sheetViews>
    <sheetView rightToLeft="1" tabSelected="1" topLeftCell="A99" workbookViewId="0">
      <selection activeCell="A123" sqref="A123:XFD125"/>
    </sheetView>
  </sheetViews>
  <sheetFormatPr defaultRowHeight="18.75" x14ac:dyDescent="0.45"/>
  <cols>
    <col min="1" max="1" width="41.42578125" style="23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2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3" ht="26.25" x14ac:dyDescent="0.45">
      <c r="A2" s="45" t="s">
        <v>102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  <c r="N2" s="45" t="s">
        <v>0</v>
      </c>
      <c r="O2" s="45" t="s">
        <v>0</v>
      </c>
      <c r="P2" s="45" t="s">
        <v>0</v>
      </c>
      <c r="Q2" s="45" t="s">
        <v>0</v>
      </c>
      <c r="R2" s="45" t="s">
        <v>0</v>
      </c>
      <c r="S2" s="45" t="s">
        <v>0</v>
      </c>
      <c r="T2" s="45" t="s">
        <v>0</v>
      </c>
      <c r="U2" s="45" t="s">
        <v>0</v>
      </c>
    </row>
    <row r="3" spans="1:23" ht="26.25" x14ac:dyDescent="0.45">
      <c r="A3" s="45" t="s">
        <v>43</v>
      </c>
      <c r="B3" s="45" t="s">
        <v>43</v>
      </c>
      <c r="C3" s="45" t="s">
        <v>43</v>
      </c>
      <c r="D3" s="45" t="s">
        <v>43</v>
      </c>
      <c r="E3" s="45" t="s">
        <v>43</v>
      </c>
      <c r="F3" s="45" t="s">
        <v>43</v>
      </c>
      <c r="G3" s="45" t="s">
        <v>43</v>
      </c>
      <c r="H3" s="45" t="s">
        <v>43</v>
      </c>
      <c r="I3" s="45" t="s">
        <v>43</v>
      </c>
      <c r="J3" s="45" t="s">
        <v>43</v>
      </c>
      <c r="K3" s="45" t="s">
        <v>43</v>
      </c>
      <c r="L3" s="45" t="s">
        <v>43</v>
      </c>
      <c r="M3" s="45" t="s">
        <v>43</v>
      </c>
      <c r="N3" s="45" t="s">
        <v>43</v>
      </c>
      <c r="O3" s="45" t="s">
        <v>43</v>
      </c>
      <c r="P3" s="45" t="s">
        <v>43</v>
      </c>
      <c r="Q3" s="45" t="s">
        <v>43</v>
      </c>
      <c r="R3" s="45" t="s">
        <v>43</v>
      </c>
      <c r="S3" s="45" t="s">
        <v>43</v>
      </c>
      <c r="T3" s="45" t="s">
        <v>43</v>
      </c>
      <c r="U3" s="45" t="s">
        <v>43</v>
      </c>
    </row>
    <row r="4" spans="1:23" ht="26.25" x14ac:dyDescent="0.45">
      <c r="A4" s="45" t="s">
        <v>100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  <c r="N4" s="45" t="s">
        <v>2</v>
      </c>
      <c r="O4" s="45" t="s">
        <v>2</v>
      </c>
      <c r="P4" s="45" t="s">
        <v>2</v>
      </c>
      <c r="Q4" s="45" t="s">
        <v>2</v>
      </c>
      <c r="R4" s="45" t="s">
        <v>2</v>
      </c>
      <c r="S4" s="45" t="s">
        <v>2</v>
      </c>
      <c r="T4" s="45" t="s">
        <v>2</v>
      </c>
      <c r="U4" s="45" t="s">
        <v>2</v>
      </c>
    </row>
    <row r="5" spans="1:23" s="2" customFormat="1" ht="29.25" customHeight="1" x14ac:dyDescent="0.25">
      <c r="A5" s="46" t="s">
        <v>78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3" ht="26.25" x14ac:dyDescent="0.45">
      <c r="A6" s="47" t="s">
        <v>3</v>
      </c>
      <c r="C6" s="44" t="s">
        <v>45</v>
      </c>
      <c r="D6" s="44" t="s">
        <v>45</v>
      </c>
      <c r="E6" s="44" t="s">
        <v>45</v>
      </c>
      <c r="F6" s="44" t="s">
        <v>45</v>
      </c>
      <c r="G6" s="44" t="s">
        <v>45</v>
      </c>
      <c r="H6" s="44" t="s">
        <v>45</v>
      </c>
      <c r="I6" s="44" t="s">
        <v>45</v>
      </c>
      <c r="J6" s="44" t="s">
        <v>45</v>
      </c>
      <c r="K6" s="44" t="s">
        <v>45</v>
      </c>
      <c r="M6" s="44" t="s">
        <v>46</v>
      </c>
      <c r="N6" s="44" t="s">
        <v>46</v>
      </c>
      <c r="O6" s="44" t="s">
        <v>46</v>
      </c>
      <c r="P6" s="44" t="s">
        <v>46</v>
      </c>
      <c r="Q6" s="44" t="s">
        <v>46</v>
      </c>
      <c r="R6" s="44" t="s">
        <v>46</v>
      </c>
      <c r="S6" s="44" t="s">
        <v>46</v>
      </c>
      <c r="T6" s="44" t="s">
        <v>46</v>
      </c>
      <c r="U6" s="44" t="s">
        <v>46</v>
      </c>
    </row>
    <row r="7" spans="1:23" ht="26.25" x14ac:dyDescent="0.45">
      <c r="A7" s="47" t="s">
        <v>3</v>
      </c>
      <c r="C7" s="44" t="s">
        <v>61</v>
      </c>
      <c r="E7" s="44" t="s">
        <v>62</v>
      </c>
      <c r="G7" s="44" t="s">
        <v>63</v>
      </c>
      <c r="I7" s="44" t="s">
        <v>39</v>
      </c>
      <c r="K7" s="44" t="s">
        <v>64</v>
      </c>
      <c r="M7" s="44" t="s">
        <v>61</v>
      </c>
      <c r="O7" s="44" t="s">
        <v>62</v>
      </c>
      <c r="Q7" s="44" t="s">
        <v>63</v>
      </c>
      <c r="S7" s="44" t="s">
        <v>39</v>
      </c>
      <c r="U7" s="44" t="s">
        <v>64</v>
      </c>
    </row>
    <row r="8" spans="1:23" ht="21" x14ac:dyDescent="0.55000000000000004">
      <c r="A8" s="24" t="s">
        <v>23</v>
      </c>
      <c r="C8" s="6">
        <v>0</v>
      </c>
      <c r="E8" s="6">
        <v>20138623379</v>
      </c>
      <c r="G8" s="6">
        <v>1592540925</v>
      </c>
      <c r="I8" s="6">
        <v>21731164304</v>
      </c>
      <c r="K8" s="7">
        <f>I8/$I$122</f>
        <v>2.2616485448682881E-2</v>
      </c>
      <c r="M8" s="6">
        <v>0</v>
      </c>
      <c r="O8" s="6">
        <v>20138623379</v>
      </c>
      <c r="Q8" s="6">
        <v>1592540925</v>
      </c>
      <c r="S8" s="6">
        <v>21731164304</v>
      </c>
      <c r="U8" s="7">
        <f>S8/$S$122</f>
        <v>2.2616485448682881E-2</v>
      </c>
      <c r="W8" s="6"/>
    </row>
    <row r="9" spans="1:23" ht="21" x14ac:dyDescent="0.55000000000000004">
      <c r="A9" s="24" t="s">
        <v>35</v>
      </c>
      <c r="C9" s="6">
        <v>0</v>
      </c>
      <c r="E9" s="6">
        <v>526365559</v>
      </c>
      <c r="G9" s="6">
        <v>31444644</v>
      </c>
      <c r="I9" s="6">
        <v>557810203</v>
      </c>
      <c r="K9" s="7">
        <f t="shared" ref="K9:K72" si="0">I9/$I$122</f>
        <v>5.8053522410459173E-4</v>
      </c>
      <c r="M9" s="6">
        <v>0</v>
      </c>
      <c r="O9" s="6">
        <v>526365559</v>
      </c>
      <c r="Q9" s="6">
        <v>31444644</v>
      </c>
      <c r="S9" s="6">
        <v>557810203</v>
      </c>
      <c r="U9" s="7">
        <f t="shared" ref="U9:U72" si="1">S9/$S$122</f>
        <v>5.8053522410459173E-4</v>
      </c>
      <c r="W9" s="6"/>
    </row>
    <row r="10" spans="1:23" ht="21" x14ac:dyDescent="0.55000000000000004">
      <c r="A10" s="24" t="s">
        <v>31</v>
      </c>
      <c r="C10" s="6">
        <v>0</v>
      </c>
      <c r="E10" s="6">
        <v>25958580957</v>
      </c>
      <c r="G10" s="6">
        <v>4504333926</v>
      </c>
      <c r="I10" s="6">
        <v>30462914883</v>
      </c>
      <c r="K10" s="7">
        <f t="shared" si="0"/>
        <v>3.1703964938915807E-2</v>
      </c>
      <c r="M10" s="6">
        <v>0</v>
      </c>
      <c r="O10" s="6">
        <v>25958580957</v>
      </c>
      <c r="Q10" s="6">
        <v>4504333926</v>
      </c>
      <c r="S10" s="6">
        <v>30462914883</v>
      </c>
      <c r="U10" s="7">
        <f t="shared" si="1"/>
        <v>3.1703964938915807E-2</v>
      </c>
      <c r="W10" s="6"/>
    </row>
    <row r="11" spans="1:23" ht="21" x14ac:dyDescent="0.55000000000000004">
      <c r="A11" s="24" t="s">
        <v>98</v>
      </c>
      <c r="C11" s="6">
        <v>0</v>
      </c>
      <c r="E11" s="6">
        <v>12432513704</v>
      </c>
      <c r="G11" s="6">
        <v>4068887000</v>
      </c>
      <c r="I11" s="6">
        <v>16501400704</v>
      </c>
      <c r="K11" s="7">
        <f t="shared" si="0"/>
        <v>1.7173662841259124E-2</v>
      </c>
      <c r="M11" s="6">
        <v>0</v>
      </c>
      <c r="O11" s="6">
        <v>12432513704</v>
      </c>
      <c r="Q11" s="6">
        <v>4068887000</v>
      </c>
      <c r="S11" s="6">
        <v>16501400704</v>
      </c>
      <c r="U11" s="7">
        <f t="shared" si="1"/>
        <v>1.7173662841259124E-2</v>
      </c>
      <c r="W11" s="6"/>
    </row>
    <row r="12" spans="1:23" ht="21" x14ac:dyDescent="0.55000000000000004">
      <c r="A12" s="24" t="s">
        <v>30</v>
      </c>
      <c r="C12" s="6">
        <v>0</v>
      </c>
      <c r="E12" s="6">
        <v>12267385993</v>
      </c>
      <c r="G12" s="6">
        <v>265975930</v>
      </c>
      <c r="I12" s="6">
        <v>12533361923</v>
      </c>
      <c r="K12" s="7">
        <f t="shared" si="0"/>
        <v>1.3043967345202473E-2</v>
      </c>
      <c r="M12" s="6">
        <v>0</v>
      </c>
      <c r="O12" s="6">
        <v>12267385993</v>
      </c>
      <c r="Q12" s="6">
        <v>265975930</v>
      </c>
      <c r="S12" s="6">
        <v>12533361923</v>
      </c>
      <c r="U12" s="7">
        <f t="shared" si="1"/>
        <v>1.3043967345202473E-2</v>
      </c>
      <c r="W12" s="6"/>
    </row>
    <row r="13" spans="1:23" ht="21" x14ac:dyDescent="0.55000000000000004">
      <c r="A13" s="24" t="s">
        <v>209</v>
      </c>
      <c r="C13" s="6">
        <v>0</v>
      </c>
      <c r="E13" s="6">
        <v>4727616680</v>
      </c>
      <c r="G13" s="6">
        <v>43183430</v>
      </c>
      <c r="I13" s="6">
        <v>4770800110</v>
      </c>
      <c r="K13" s="7">
        <f t="shared" si="0"/>
        <v>4.9651610818905387E-3</v>
      </c>
      <c r="M13" s="6">
        <v>0</v>
      </c>
      <c r="O13" s="6">
        <v>4727616680</v>
      </c>
      <c r="Q13" s="6">
        <v>43183430</v>
      </c>
      <c r="S13" s="6">
        <v>4770800110</v>
      </c>
      <c r="U13" s="7">
        <f t="shared" si="1"/>
        <v>4.9651610818905387E-3</v>
      </c>
      <c r="W13" s="6"/>
    </row>
    <row r="14" spans="1:23" ht="21" x14ac:dyDescent="0.55000000000000004">
      <c r="A14" s="24" t="s">
        <v>226</v>
      </c>
      <c r="C14" s="6">
        <v>0</v>
      </c>
      <c r="E14" s="6">
        <v>6085200354</v>
      </c>
      <c r="G14" s="6">
        <v>300916580</v>
      </c>
      <c r="I14" s="6">
        <v>6386116934</v>
      </c>
      <c r="K14" s="7">
        <f t="shared" si="0"/>
        <v>6.6462854309565552E-3</v>
      </c>
      <c r="M14" s="6">
        <v>0</v>
      </c>
      <c r="O14" s="6">
        <v>6085200354</v>
      </c>
      <c r="Q14" s="6">
        <v>300916580</v>
      </c>
      <c r="S14" s="6">
        <v>6386116934</v>
      </c>
      <c r="U14" s="7">
        <f t="shared" si="1"/>
        <v>6.6462854309565552E-3</v>
      </c>
      <c r="W14" s="6"/>
    </row>
    <row r="15" spans="1:23" ht="21" x14ac:dyDescent="0.55000000000000004">
      <c r="A15" s="24" t="s">
        <v>127</v>
      </c>
      <c r="C15" s="6">
        <v>0</v>
      </c>
      <c r="E15" s="6">
        <v>1120985589</v>
      </c>
      <c r="G15" s="6">
        <v>10220487</v>
      </c>
      <c r="I15" s="6">
        <v>1131206076</v>
      </c>
      <c r="K15" s="7">
        <f t="shared" si="0"/>
        <v>1.1772910737510047E-3</v>
      </c>
      <c r="M15" s="6">
        <v>0</v>
      </c>
      <c r="O15" s="6">
        <v>1120985589</v>
      </c>
      <c r="Q15" s="6">
        <v>10220487</v>
      </c>
      <c r="S15" s="6">
        <v>1131206076</v>
      </c>
      <c r="U15" s="7">
        <f t="shared" si="1"/>
        <v>1.1772910737510047E-3</v>
      </c>
      <c r="W15" s="6"/>
    </row>
    <row r="16" spans="1:23" ht="21" x14ac:dyDescent="0.55000000000000004">
      <c r="A16" s="24" t="s">
        <v>228</v>
      </c>
      <c r="C16" s="6">
        <v>0</v>
      </c>
      <c r="E16" s="6">
        <v>7824155264</v>
      </c>
      <c r="G16" s="6">
        <v>143958121</v>
      </c>
      <c r="I16" s="6">
        <v>7968113385</v>
      </c>
      <c r="K16" s="7">
        <f t="shared" si="0"/>
        <v>8.2927319449762234E-3</v>
      </c>
      <c r="M16" s="6">
        <v>0</v>
      </c>
      <c r="O16" s="6">
        <v>7824155264</v>
      </c>
      <c r="Q16" s="6">
        <v>143958121</v>
      </c>
      <c r="S16" s="6">
        <v>7968113385</v>
      </c>
      <c r="U16" s="7">
        <f t="shared" si="1"/>
        <v>8.2927319449762234E-3</v>
      </c>
      <c r="W16" s="6"/>
    </row>
    <row r="17" spans="1:23" ht="21" x14ac:dyDescent="0.55000000000000004">
      <c r="A17" s="24" t="s">
        <v>136</v>
      </c>
      <c r="C17" s="6">
        <v>0</v>
      </c>
      <c r="E17" s="6">
        <v>5240952022</v>
      </c>
      <c r="G17" s="6">
        <v>-378702</v>
      </c>
      <c r="I17" s="6">
        <v>5240573320</v>
      </c>
      <c r="K17" s="7">
        <f t="shared" si="0"/>
        <v>5.454072712188709E-3</v>
      </c>
      <c r="M17" s="6">
        <v>0</v>
      </c>
      <c r="O17" s="6">
        <v>5240952022</v>
      </c>
      <c r="Q17" s="6">
        <v>-378702</v>
      </c>
      <c r="S17" s="6">
        <v>5240573320</v>
      </c>
      <c r="U17" s="7">
        <f t="shared" si="1"/>
        <v>5.454072712188709E-3</v>
      </c>
      <c r="W17" s="6"/>
    </row>
    <row r="18" spans="1:23" ht="21" x14ac:dyDescent="0.55000000000000004">
      <c r="A18" s="24" t="s">
        <v>29</v>
      </c>
      <c r="C18" s="6">
        <v>0</v>
      </c>
      <c r="E18" s="6">
        <v>16152572470</v>
      </c>
      <c r="G18" s="6">
        <v>804495974</v>
      </c>
      <c r="I18" s="6">
        <v>16957068444</v>
      </c>
      <c r="K18" s="7">
        <f t="shared" si="0"/>
        <v>1.7647894348921476E-2</v>
      </c>
      <c r="M18" s="6">
        <v>0</v>
      </c>
      <c r="O18" s="6">
        <v>16152572470</v>
      </c>
      <c r="Q18" s="6">
        <v>804495974</v>
      </c>
      <c r="S18" s="6">
        <v>16957068444</v>
      </c>
      <c r="U18" s="7">
        <f t="shared" si="1"/>
        <v>1.7647894348921476E-2</v>
      </c>
      <c r="W18" s="6"/>
    </row>
    <row r="19" spans="1:23" ht="21" x14ac:dyDescent="0.55000000000000004">
      <c r="A19" s="24" t="s">
        <v>224</v>
      </c>
      <c r="C19" s="6">
        <v>0</v>
      </c>
      <c r="E19" s="6">
        <v>-47709516</v>
      </c>
      <c r="G19" s="6">
        <v>-6216</v>
      </c>
      <c r="I19" s="6">
        <v>-47715732</v>
      </c>
      <c r="K19" s="7">
        <f t="shared" si="0"/>
        <v>-4.9659656673462887E-5</v>
      </c>
      <c r="M19" s="6">
        <v>0</v>
      </c>
      <c r="O19" s="6">
        <v>-47709516</v>
      </c>
      <c r="Q19" s="6">
        <v>-6216</v>
      </c>
      <c r="S19" s="6">
        <v>-47715732</v>
      </c>
      <c r="U19" s="7">
        <f t="shared" si="1"/>
        <v>-4.9659656673462887E-5</v>
      </c>
      <c r="W19" s="6"/>
    </row>
    <row r="20" spans="1:23" ht="21" x14ac:dyDescent="0.55000000000000004">
      <c r="A20" s="24" t="s">
        <v>203</v>
      </c>
      <c r="C20" s="6">
        <v>0</v>
      </c>
      <c r="E20" s="6">
        <v>3217501366</v>
      </c>
      <c r="G20" s="6">
        <v>-235352678</v>
      </c>
      <c r="I20" s="6">
        <v>2982148688</v>
      </c>
      <c r="K20" s="7">
        <f t="shared" si="0"/>
        <v>3.1036405350608016E-3</v>
      </c>
      <c r="M20" s="6">
        <v>0</v>
      </c>
      <c r="O20" s="6">
        <v>3217501366</v>
      </c>
      <c r="Q20" s="6">
        <v>-235352678</v>
      </c>
      <c r="S20" s="6">
        <v>2982148688</v>
      </c>
      <c r="U20" s="7">
        <f t="shared" si="1"/>
        <v>3.1036405350608016E-3</v>
      </c>
      <c r="W20" s="6"/>
    </row>
    <row r="21" spans="1:23" ht="21" x14ac:dyDescent="0.55000000000000004">
      <c r="A21" s="24" t="s">
        <v>180</v>
      </c>
      <c r="C21" s="6">
        <v>0</v>
      </c>
      <c r="E21" s="6">
        <v>6919522857</v>
      </c>
      <c r="G21" s="6">
        <v>339497179</v>
      </c>
      <c r="I21" s="6">
        <v>7259020036</v>
      </c>
      <c r="K21" s="7">
        <f t="shared" si="0"/>
        <v>7.554750344677689E-3</v>
      </c>
      <c r="M21" s="6">
        <v>0</v>
      </c>
      <c r="O21" s="6">
        <v>6919522857</v>
      </c>
      <c r="Q21" s="6">
        <v>339497179</v>
      </c>
      <c r="S21" s="6">
        <v>7259020036</v>
      </c>
      <c r="U21" s="7">
        <f t="shared" si="1"/>
        <v>7.554750344677689E-3</v>
      </c>
      <c r="W21" s="6"/>
    </row>
    <row r="22" spans="1:23" ht="21" x14ac:dyDescent="0.55000000000000004">
      <c r="A22" s="24" t="s">
        <v>214</v>
      </c>
      <c r="C22" s="6">
        <v>0</v>
      </c>
      <c r="E22" s="6">
        <v>22268391260</v>
      </c>
      <c r="G22" s="6">
        <v>212926576</v>
      </c>
      <c r="I22" s="6">
        <v>22481317836</v>
      </c>
      <c r="K22" s="7">
        <f t="shared" si="0"/>
        <v>2.3397200011576007E-2</v>
      </c>
      <c r="M22" s="6">
        <v>0</v>
      </c>
      <c r="O22" s="6">
        <v>22268391260</v>
      </c>
      <c r="Q22" s="6">
        <v>212926576</v>
      </c>
      <c r="S22" s="6">
        <v>22481317836</v>
      </c>
      <c r="U22" s="7">
        <f t="shared" si="1"/>
        <v>2.3397200011576007E-2</v>
      </c>
      <c r="W22" s="6"/>
    </row>
    <row r="23" spans="1:23" ht="21" x14ac:dyDescent="0.55000000000000004">
      <c r="A23" s="24" t="s">
        <v>197</v>
      </c>
      <c r="C23" s="6">
        <v>0</v>
      </c>
      <c r="E23" s="6">
        <v>3069303911</v>
      </c>
      <c r="G23" s="6">
        <v>235347014</v>
      </c>
      <c r="I23" s="6">
        <v>3304650925</v>
      </c>
      <c r="K23" s="7">
        <f t="shared" si="0"/>
        <v>3.4392814168949888E-3</v>
      </c>
      <c r="M23" s="6">
        <v>0</v>
      </c>
      <c r="O23" s="6">
        <v>3069303911</v>
      </c>
      <c r="Q23" s="6">
        <v>235347014</v>
      </c>
      <c r="S23" s="6">
        <v>3304650925</v>
      </c>
      <c r="U23" s="7">
        <f t="shared" si="1"/>
        <v>3.4392814168949888E-3</v>
      </c>
      <c r="W23" s="6"/>
    </row>
    <row r="24" spans="1:23" ht="21" x14ac:dyDescent="0.55000000000000004">
      <c r="A24" s="24" t="s">
        <v>145</v>
      </c>
      <c r="C24" s="6">
        <v>0</v>
      </c>
      <c r="E24" s="6">
        <v>7304212721</v>
      </c>
      <c r="G24" s="6">
        <v>1787552</v>
      </c>
      <c r="I24" s="6">
        <v>7306000273</v>
      </c>
      <c r="K24" s="7">
        <f t="shared" si="0"/>
        <v>7.6036445425044751E-3</v>
      </c>
      <c r="M24" s="6">
        <v>0</v>
      </c>
      <c r="O24" s="6">
        <v>7304212721</v>
      </c>
      <c r="Q24" s="6">
        <v>1787552</v>
      </c>
      <c r="S24" s="6">
        <v>7306000273</v>
      </c>
      <c r="U24" s="7">
        <f t="shared" si="1"/>
        <v>7.6036445425044751E-3</v>
      </c>
      <c r="W24" s="6"/>
    </row>
    <row r="25" spans="1:23" ht="21" x14ac:dyDescent="0.55000000000000004">
      <c r="A25" s="24" t="s">
        <v>230</v>
      </c>
      <c r="C25" s="6">
        <v>0</v>
      </c>
      <c r="E25" s="6">
        <v>3911505930</v>
      </c>
      <c r="G25" s="6">
        <v>237074657</v>
      </c>
      <c r="I25" s="6">
        <v>4148580587</v>
      </c>
      <c r="K25" s="7">
        <f t="shared" si="0"/>
        <v>4.3175925213221741E-3</v>
      </c>
      <c r="M25" s="6">
        <v>0</v>
      </c>
      <c r="O25" s="6">
        <v>3911505930</v>
      </c>
      <c r="Q25" s="6">
        <v>237074657</v>
      </c>
      <c r="S25" s="6">
        <v>4148580587</v>
      </c>
      <c r="U25" s="7">
        <f t="shared" si="1"/>
        <v>4.3175925213221741E-3</v>
      </c>
      <c r="W25" s="6"/>
    </row>
    <row r="26" spans="1:23" ht="21" x14ac:dyDescent="0.55000000000000004">
      <c r="A26" s="24" t="s">
        <v>231</v>
      </c>
      <c r="C26" s="6">
        <v>0</v>
      </c>
      <c r="E26" s="6">
        <v>3964273426</v>
      </c>
      <c r="G26" s="6">
        <v>683602134</v>
      </c>
      <c r="I26" s="6">
        <v>4647875560</v>
      </c>
      <c r="K26" s="7">
        <f t="shared" si="0"/>
        <v>4.8372286224295808E-3</v>
      </c>
      <c r="M26" s="6">
        <v>0</v>
      </c>
      <c r="O26" s="6">
        <v>3964273426</v>
      </c>
      <c r="Q26" s="6">
        <v>683602134</v>
      </c>
      <c r="S26" s="6">
        <v>4647875560</v>
      </c>
      <c r="U26" s="7">
        <f t="shared" si="1"/>
        <v>4.8372286224295808E-3</v>
      </c>
      <c r="W26" s="6"/>
    </row>
    <row r="27" spans="1:23" ht="21" x14ac:dyDescent="0.55000000000000004">
      <c r="A27" s="24" t="s">
        <v>211</v>
      </c>
      <c r="C27" s="6">
        <v>0</v>
      </c>
      <c r="E27" s="6">
        <v>3631734629</v>
      </c>
      <c r="G27" s="6">
        <v>-18771256</v>
      </c>
      <c r="I27" s="6">
        <v>3612963373</v>
      </c>
      <c r="K27" s="7">
        <f t="shared" si="0"/>
        <v>3.7601544219624766E-3</v>
      </c>
      <c r="M27" s="6">
        <v>0</v>
      </c>
      <c r="O27" s="6">
        <v>3631734629</v>
      </c>
      <c r="Q27" s="6">
        <v>-18771256</v>
      </c>
      <c r="S27" s="6">
        <v>3612963373</v>
      </c>
      <c r="U27" s="7">
        <f t="shared" si="1"/>
        <v>3.7601544219624766E-3</v>
      </c>
      <c r="W27" s="6"/>
    </row>
    <row r="28" spans="1:23" ht="21" x14ac:dyDescent="0.55000000000000004">
      <c r="A28" s="24" t="s">
        <v>199</v>
      </c>
      <c r="C28" s="6">
        <v>0</v>
      </c>
      <c r="E28" s="6">
        <v>0</v>
      </c>
      <c r="G28" s="6">
        <v>14643526</v>
      </c>
      <c r="I28" s="6">
        <v>14643526</v>
      </c>
      <c r="K28" s="7">
        <f t="shared" si="0"/>
        <v>1.5240098876591212E-5</v>
      </c>
      <c r="M28" s="6">
        <v>0</v>
      </c>
      <c r="O28" s="6">
        <v>0</v>
      </c>
      <c r="Q28" s="6">
        <v>14643526</v>
      </c>
      <c r="S28" s="6">
        <v>14643526</v>
      </c>
      <c r="U28" s="7">
        <f t="shared" si="1"/>
        <v>1.5240098876591212E-5</v>
      </c>
      <c r="W28" s="6"/>
    </row>
    <row r="29" spans="1:23" ht="21" x14ac:dyDescent="0.55000000000000004">
      <c r="A29" s="24" t="s">
        <v>17</v>
      </c>
      <c r="C29" s="6">
        <v>0</v>
      </c>
      <c r="E29" s="6">
        <v>13472461252</v>
      </c>
      <c r="G29" s="6">
        <v>186886334</v>
      </c>
      <c r="I29" s="6">
        <v>13659347586</v>
      </c>
      <c r="K29" s="7">
        <f t="shared" si="0"/>
        <v>1.4215825327886705E-2</v>
      </c>
      <c r="M29" s="6">
        <v>0</v>
      </c>
      <c r="O29" s="6">
        <v>13472461252</v>
      </c>
      <c r="Q29" s="6">
        <v>186886334</v>
      </c>
      <c r="S29" s="6">
        <v>13659347586</v>
      </c>
      <c r="U29" s="7">
        <f t="shared" si="1"/>
        <v>1.4215825327886705E-2</v>
      </c>
      <c r="W29" s="6"/>
    </row>
    <row r="30" spans="1:23" ht="21" x14ac:dyDescent="0.55000000000000004">
      <c r="A30" s="24" t="s">
        <v>160</v>
      </c>
      <c r="C30" s="6">
        <v>0</v>
      </c>
      <c r="E30" s="6">
        <v>-650900056</v>
      </c>
      <c r="G30" s="6">
        <v>-144934958</v>
      </c>
      <c r="I30" s="6">
        <v>-795835014</v>
      </c>
      <c r="K30" s="7">
        <f t="shared" si="0"/>
        <v>-8.2825709482902896E-4</v>
      </c>
      <c r="M30" s="6">
        <v>0</v>
      </c>
      <c r="O30" s="6">
        <v>-650900056</v>
      </c>
      <c r="Q30" s="6">
        <v>-144934958</v>
      </c>
      <c r="S30" s="6">
        <v>-795835014</v>
      </c>
      <c r="U30" s="7">
        <f t="shared" si="1"/>
        <v>-8.2825709482902896E-4</v>
      </c>
      <c r="W30" s="6"/>
    </row>
    <row r="31" spans="1:23" ht="21" x14ac:dyDescent="0.55000000000000004">
      <c r="A31" s="24" t="s">
        <v>130</v>
      </c>
      <c r="C31" s="6">
        <v>0</v>
      </c>
      <c r="E31" s="6">
        <v>1016699196</v>
      </c>
      <c r="G31" s="6">
        <v>336312193</v>
      </c>
      <c r="I31" s="6">
        <v>1353011389</v>
      </c>
      <c r="K31" s="7">
        <f t="shared" si="0"/>
        <v>1.4081326689701658E-3</v>
      </c>
      <c r="M31" s="6">
        <v>0</v>
      </c>
      <c r="O31" s="6">
        <v>1016699196</v>
      </c>
      <c r="Q31" s="6">
        <v>336312193</v>
      </c>
      <c r="S31" s="6">
        <v>1353011389</v>
      </c>
      <c r="U31" s="7">
        <f t="shared" si="1"/>
        <v>1.4081326689701658E-3</v>
      </c>
      <c r="W31" s="6"/>
    </row>
    <row r="32" spans="1:23" ht="21" x14ac:dyDescent="0.55000000000000004">
      <c r="A32" s="24" t="s">
        <v>21</v>
      </c>
      <c r="C32" s="6">
        <v>0</v>
      </c>
      <c r="E32" s="6">
        <v>18947728449</v>
      </c>
      <c r="G32" s="6">
        <v>128209330</v>
      </c>
      <c r="I32" s="6">
        <v>19075937779</v>
      </c>
      <c r="K32" s="7">
        <f t="shared" si="0"/>
        <v>1.9853085787921689E-2</v>
      </c>
      <c r="M32" s="6">
        <v>0</v>
      </c>
      <c r="O32" s="6">
        <v>18947728449</v>
      </c>
      <c r="Q32" s="6">
        <v>128209330</v>
      </c>
      <c r="S32" s="6">
        <v>19075937779</v>
      </c>
      <c r="U32" s="7">
        <f t="shared" si="1"/>
        <v>1.9853085787921689E-2</v>
      </c>
      <c r="W32" s="6"/>
    </row>
    <row r="33" spans="1:23" ht="21" x14ac:dyDescent="0.55000000000000004">
      <c r="A33" s="24" t="s">
        <v>154</v>
      </c>
      <c r="C33" s="6">
        <v>3797689200</v>
      </c>
      <c r="E33" s="6">
        <v>2902123280</v>
      </c>
      <c r="G33" s="6">
        <v>0</v>
      </c>
      <c r="I33" s="6">
        <v>6699812480</v>
      </c>
      <c r="K33" s="7">
        <f t="shared" si="0"/>
        <v>6.9727608398291356E-3</v>
      </c>
      <c r="M33" s="6">
        <v>3797689200</v>
      </c>
      <c r="O33" s="6">
        <v>2902123280</v>
      </c>
      <c r="Q33" s="6">
        <v>0</v>
      </c>
      <c r="S33" s="6">
        <v>6699812480</v>
      </c>
      <c r="U33" s="7">
        <f t="shared" si="1"/>
        <v>6.9727608398291356E-3</v>
      </c>
      <c r="W33" s="6"/>
    </row>
    <row r="34" spans="1:23" ht="21" x14ac:dyDescent="0.55000000000000004">
      <c r="A34" s="24" t="s">
        <v>135</v>
      </c>
      <c r="C34" s="6">
        <v>0</v>
      </c>
      <c r="E34" s="6">
        <v>319279495</v>
      </c>
      <c r="G34" s="6">
        <v>0</v>
      </c>
      <c r="I34" s="6">
        <v>319279495</v>
      </c>
      <c r="K34" s="7">
        <f t="shared" si="0"/>
        <v>3.3228684628743851E-4</v>
      </c>
      <c r="M34" s="6">
        <v>0</v>
      </c>
      <c r="O34" s="6">
        <v>319279495</v>
      </c>
      <c r="Q34" s="6">
        <v>0</v>
      </c>
      <c r="S34" s="6">
        <v>319279495</v>
      </c>
      <c r="U34" s="7">
        <f t="shared" si="1"/>
        <v>3.3228684628743851E-4</v>
      </c>
      <c r="W34" s="6"/>
    </row>
    <row r="35" spans="1:23" ht="21" x14ac:dyDescent="0.55000000000000004">
      <c r="A35" s="24" t="s">
        <v>186</v>
      </c>
      <c r="C35" s="6">
        <v>0</v>
      </c>
      <c r="E35" s="6">
        <v>6464221434</v>
      </c>
      <c r="G35" s="6">
        <v>0</v>
      </c>
      <c r="I35" s="6">
        <v>6464221434</v>
      </c>
      <c r="K35" s="7">
        <f t="shared" si="0"/>
        <v>6.7275718849640611E-3</v>
      </c>
      <c r="M35" s="6">
        <v>0</v>
      </c>
      <c r="O35" s="6">
        <v>6464221434</v>
      </c>
      <c r="Q35" s="6">
        <v>0</v>
      </c>
      <c r="S35" s="6">
        <v>6464221434</v>
      </c>
      <c r="U35" s="7">
        <f t="shared" si="1"/>
        <v>6.7275718849640611E-3</v>
      </c>
      <c r="W35" s="6"/>
    </row>
    <row r="36" spans="1:23" ht="21" x14ac:dyDescent="0.55000000000000004">
      <c r="A36" s="24" t="s">
        <v>157</v>
      </c>
      <c r="C36" s="6">
        <v>0</v>
      </c>
      <c r="E36" s="6">
        <v>7477756947</v>
      </c>
      <c r="G36" s="6">
        <v>0</v>
      </c>
      <c r="I36" s="6">
        <v>7477756947</v>
      </c>
      <c r="K36" s="7">
        <f t="shared" si="0"/>
        <v>7.782398532115614E-3</v>
      </c>
      <c r="M36" s="6">
        <v>0</v>
      </c>
      <c r="O36" s="6">
        <v>7477756947</v>
      </c>
      <c r="Q36" s="6">
        <v>0</v>
      </c>
      <c r="S36" s="6">
        <v>7477756947</v>
      </c>
      <c r="U36" s="7">
        <f t="shared" si="1"/>
        <v>7.782398532115614E-3</v>
      </c>
      <c r="W36" s="6"/>
    </row>
    <row r="37" spans="1:23" ht="21" x14ac:dyDescent="0.55000000000000004">
      <c r="A37" s="24" t="s">
        <v>215</v>
      </c>
      <c r="C37" s="6">
        <v>0</v>
      </c>
      <c r="E37" s="6">
        <v>23284526325</v>
      </c>
      <c r="G37" s="6">
        <v>0</v>
      </c>
      <c r="I37" s="6">
        <v>23284526325</v>
      </c>
      <c r="K37" s="7">
        <f t="shared" si="0"/>
        <v>2.423313097457477E-2</v>
      </c>
      <c r="M37" s="6">
        <v>0</v>
      </c>
      <c r="O37" s="6">
        <v>23284526325</v>
      </c>
      <c r="Q37" s="6">
        <v>0</v>
      </c>
      <c r="S37" s="6">
        <v>23284526325</v>
      </c>
      <c r="U37" s="7">
        <f t="shared" si="1"/>
        <v>2.423313097457477E-2</v>
      </c>
      <c r="W37" s="6"/>
    </row>
    <row r="38" spans="1:23" ht="21" x14ac:dyDescent="0.55000000000000004">
      <c r="A38" s="24" t="s">
        <v>213</v>
      </c>
      <c r="C38" s="6">
        <v>0</v>
      </c>
      <c r="E38" s="6">
        <v>13471459791</v>
      </c>
      <c r="G38" s="6">
        <v>0</v>
      </c>
      <c r="I38" s="6">
        <v>13471459791</v>
      </c>
      <c r="K38" s="7">
        <f t="shared" si="0"/>
        <v>1.402028304022288E-2</v>
      </c>
      <c r="M38" s="6">
        <v>0</v>
      </c>
      <c r="O38" s="6">
        <v>13471459791</v>
      </c>
      <c r="Q38" s="6">
        <v>0</v>
      </c>
      <c r="S38" s="6">
        <v>13471459791</v>
      </c>
      <c r="U38" s="7">
        <f t="shared" si="1"/>
        <v>1.402028304022288E-2</v>
      </c>
      <c r="W38" s="6"/>
    </row>
    <row r="39" spans="1:23" ht="21" x14ac:dyDescent="0.55000000000000004">
      <c r="A39" s="24" t="s">
        <v>200</v>
      </c>
      <c r="C39" s="6">
        <v>0</v>
      </c>
      <c r="E39" s="6">
        <v>6297603813</v>
      </c>
      <c r="G39" s="6">
        <v>0</v>
      </c>
      <c r="I39" s="6">
        <v>6297603813</v>
      </c>
      <c r="K39" s="7">
        <f t="shared" si="0"/>
        <v>6.554166311837588E-3</v>
      </c>
      <c r="M39" s="6">
        <v>0</v>
      </c>
      <c r="O39" s="6">
        <v>6297603813</v>
      </c>
      <c r="Q39" s="6">
        <v>0</v>
      </c>
      <c r="S39" s="6">
        <v>6297603813</v>
      </c>
      <c r="U39" s="7">
        <f t="shared" si="1"/>
        <v>6.554166311837588E-3</v>
      </c>
      <c r="W39" s="6"/>
    </row>
    <row r="40" spans="1:23" ht="21" x14ac:dyDescent="0.55000000000000004">
      <c r="A40" s="24" t="s">
        <v>152</v>
      </c>
      <c r="C40" s="6">
        <v>0</v>
      </c>
      <c r="E40" s="6">
        <v>-3464680155</v>
      </c>
      <c r="G40" s="6">
        <v>0</v>
      </c>
      <c r="I40" s="6">
        <v>-3464680155</v>
      </c>
      <c r="K40" s="7">
        <f t="shared" si="0"/>
        <v>-3.6058301899394561E-3</v>
      </c>
      <c r="M40" s="6">
        <v>0</v>
      </c>
      <c r="O40" s="6">
        <v>-3464680155</v>
      </c>
      <c r="Q40" s="6">
        <v>0</v>
      </c>
      <c r="S40" s="6">
        <v>-3464680155</v>
      </c>
      <c r="U40" s="7">
        <f t="shared" si="1"/>
        <v>-3.6058301899394561E-3</v>
      </c>
      <c r="W40" s="6"/>
    </row>
    <row r="41" spans="1:23" ht="21" x14ac:dyDescent="0.55000000000000004">
      <c r="A41" s="24" t="s">
        <v>117</v>
      </c>
      <c r="C41" s="6">
        <v>0</v>
      </c>
      <c r="E41" s="6">
        <v>14137034704</v>
      </c>
      <c r="G41" s="6">
        <v>0</v>
      </c>
      <c r="I41" s="6">
        <v>14137034704</v>
      </c>
      <c r="K41" s="7">
        <f t="shared" si="0"/>
        <v>1.4712973276433653E-2</v>
      </c>
      <c r="M41" s="6">
        <v>0</v>
      </c>
      <c r="O41" s="6">
        <v>14137034704</v>
      </c>
      <c r="Q41" s="6">
        <v>0</v>
      </c>
      <c r="S41" s="6">
        <v>14137034704</v>
      </c>
      <c r="U41" s="7">
        <f t="shared" si="1"/>
        <v>1.4712973276433653E-2</v>
      </c>
      <c r="W41" s="6"/>
    </row>
    <row r="42" spans="1:23" ht="21" x14ac:dyDescent="0.55000000000000004">
      <c r="A42" s="24" t="s">
        <v>149</v>
      </c>
      <c r="C42" s="6">
        <v>0</v>
      </c>
      <c r="E42" s="6">
        <v>5159349745</v>
      </c>
      <c r="G42" s="6">
        <v>0</v>
      </c>
      <c r="I42" s="6">
        <v>5159349745</v>
      </c>
      <c r="K42" s="7">
        <f t="shared" si="0"/>
        <v>5.3695401129970786E-3</v>
      </c>
      <c r="M42" s="6">
        <v>0</v>
      </c>
      <c r="O42" s="6">
        <v>5159349745</v>
      </c>
      <c r="Q42" s="6">
        <v>0</v>
      </c>
      <c r="S42" s="6">
        <v>5159349745</v>
      </c>
      <c r="U42" s="7">
        <f t="shared" si="1"/>
        <v>5.3695401129970786E-3</v>
      </c>
      <c r="W42" s="6"/>
    </row>
    <row r="43" spans="1:23" ht="21" x14ac:dyDescent="0.55000000000000004">
      <c r="A43" s="24" t="s">
        <v>112</v>
      </c>
      <c r="C43" s="6">
        <v>0</v>
      </c>
      <c r="E43" s="6">
        <v>7044885644</v>
      </c>
      <c r="G43" s="6">
        <v>0</v>
      </c>
      <c r="I43" s="6">
        <v>7044885644</v>
      </c>
      <c r="K43" s="7">
        <f t="shared" si="0"/>
        <v>7.3318921814894827E-3</v>
      </c>
      <c r="M43" s="6">
        <v>0</v>
      </c>
      <c r="O43" s="6">
        <v>7044885644</v>
      </c>
      <c r="Q43" s="6">
        <v>0</v>
      </c>
      <c r="S43" s="6">
        <v>7044885644</v>
      </c>
      <c r="U43" s="7">
        <f t="shared" si="1"/>
        <v>7.3318921814894827E-3</v>
      </c>
      <c r="W43" s="6"/>
    </row>
    <row r="44" spans="1:23" ht="21" x14ac:dyDescent="0.55000000000000004">
      <c r="A44" s="24" t="s">
        <v>109</v>
      </c>
      <c r="C44" s="6">
        <v>0</v>
      </c>
      <c r="E44" s="6">
        <v>8344529529</v>
      </c>
      <c r="G44" s="6">
        <v>0</v>
      </c>
      <c r="I44" s="6">
        <v>8344529529</v>
      </c>
      <c r="K44" s="7">
        <f t="shared" si="0"/>
        <v>8.6844831702825604E-3</v>
      </c>
      <c r="M44" s="6">
        <v>0</v>
      </c>
      <c r="O44" s="6">
        <v>8344529529</v>
      </c>
      <c r="Q44" s="6">
        <v>0</v>
      </c>
      <c r="S44" s="6">
        <v>8344529529</v>
      </c>
      <c r="U44" s="7">
        <f t="shared" si="1"/>
        <v>8.6844831702825604E-3</v>
      </c>
      <c r="W44" s="6"/>
    </row>
    <row r="45" spans="1:23" ht="21" x14ac:dyDescent="0.55000000000000004">
      <c r="A45" s="24" t="s">
        <v>22</v>
      </c>
      <c r="C45" s="6">
        <v>0</v>
      </c>
      <c r="E45" s="6">
        <v>18261383649</v>
      </c>
      <c r="G45" s="6">
        <v>0</v>
      </c>
      <c r="I45" s="6">
        <v>18261383649</v>
      </c>
      <c r="K45" s="7">
        <f t="shared" si="0"/>
        <v>1.9005346965896466E-2</v>
      </c>
      <c r="M45" s="6">
        <v>0</v>
      </c>
      <c r="O45" s="6">
        <v>18261383649</v>
      </c>
      <c r="Q45" s="6">
        <v>0</v>
      </c>
      <c r="S45" s="6">
        <v>18261383649</v>
      </c>
      <c r="U45" s="7">
        <f t="shared" si="1"/>
        <v>1.9005346965896466E-2</v>
      </c>
      <c r="W45" s="6"/>
    </row>
    <row r="46" spans="1:23" ht="21" x14ac:dyDescent="0.55000000000000004">
      <c r="A46" s="24" t="s">
        <v>175</v>
      </c>
      <c r="C46" s="6">
        <v>0</v>
      </c>
      <c r="E46" s="6">
        <v>9587952200</v>
      </c>
      <c r="G46" s="6">
        <v>0</v>
      </c>
      <c r="I46" s="6">
        <v>9587952200</v>
      </c>
      <c r="K46" s="7">
        <f t="shared" si="0"/>
        <v>9.9785625096052849E-3</v>
      </c>
      <c r="M46" s="6">
        <v>0</v>
      </c>
      <c r="O46" s="6">
        <v>9587952200</v>
      </c>
      <c r="Q46" s="6">
        <v>0</v>
      </c>
      <c r="S46" s="6">
        <v>9587952200</v>
      </c>
      <c r="U46" s="7">
        <f t="shared" si="1"/>
        <v>9.9785625096052849E-3</v>
      </c>
      <c r="W46" s="6"/>
    </row>
    <row r="47" spans="1:23" ht="21" x14ac:dyDescent="0.55000000000000004">
      <c r="A47" s="24" t="s">
        <v>173</v>
      </c>
      <c r="C47" s="6">
        <v>0</v>
      </c>
      <c r="E47" s="6">
        <v>5423387268</v>
      </c>
      <c r="G47" s="6">
        <v>0</v>
      </c>
      <c r="I47" s="6">
        <v>5423387268</v>
      </c>
      <c r="K47" s="7">
        <f t="shared" si="0"/>
        <v>5.6443344458408365E-3</v>
      </c>
      <c r="M47" s="6">
        <v>0</v>
      </c>
      <c r="O47" s="6">
        <v>5423387268</v>
      </c>
      <c r="Q47" s="6">
        <v>0</v>
      </c>
      <c r="S47" s="6">
        <v>5423387268</v>
      </c>
      <c r="U47" s="7">
        <f t="shared" si="1"/>
        <v>5.6443344458408365E-3</v>
      </c>
      <c r="W47" s="6"/>
    </row>
    <row r="48" spans="1:23" ht="21" x14ac:dyDescent="0.55000000000000004">
      <c r="A48" s="24" t="s">
        <v>151</v>
      </c>
      <c r="C48" s="6">
        <v>0</v>
      </c>
      <c r="E48" s="6">
        <v>6010527394</v>
      </c>
      <c r="G48" s="6">
        <v>0</v>
      </c>
      <c r="I48" s="6">
        <v>6010527394</v>
      </c>
      <c r="K48" s="7">
        <f t="shared" si="0"/>
        <v>6.2553944852503495E-3</v>
      </c>
      <c r="M48" s="6">
        <v>0</v>
      </c>
      <c r="O48" s="6">
        <v>6010527394</v>
      </c>
      <c r="Q48" s="6">
        <v>0</v>
      </c>
      <c r="S48" s="6">
        <v>6010527394</v>
      </c>
      <c r="U48" s="7">
        <f t="shared" si="1"/>
        <v>6.2553944852503495E-3</v>
      </c>
      <c r="W48" s="6"/>
    </row>
    <row r="49" spans="1:23" ht="21" x14ac:dyDescent="0.55000000000000004">
      <c r="A49" s="24" t="s">
        <v>185</v>
      </c>
      <c r="C49" s="6">
        <v>0</v>
      </c>
      <c r="E49" s="6">
        <v>8678171075</v>
      </c>
      <c r="G49" s="6">
        <v>0</v>
      </c>
      <c r="I49" s="6">
        <v>8678171075</v>
      </c>
      <c r="K49" s="7">
        <f t="shared" si="0"/>
        <v>9.0317171732391399E-3</v>
      </c>
      <c r="M49" s="6">
        <v>0</v>
      </c>
      <c r="O49" s="6">
        <v>8678171075</v>
      </c>
      <c r="Q49" s="6">
        <v>0</v>
      </c>
      <c r="S49" s="6">
        <v>8678171075</v>
      </c>
      <c r="U49" s="7">
        <f t="shared" si="1"/>
        <v>9.0317171732391399E-3</v>
      </c>
      <c r="W49" s="6"/>
    </row>
    <row r="50" spans="1:23" ht="21" x14ac:dyDescent="0.55000000000000004">
      <c r="A50" s="24" t="s">
        <v>121</v>
      </c>
      <c r="C50" s="6">
        <v>0</v>
      </c>
      <c r="E50" s="6">
        <v>4860670640</v>
      </c>
      <c r="G50" s="6">
        <v>0</v>
      </c>
      <c r="I50" s="6">
        <v>4860670640</v>
      </c>
      <c r="K50" s="7">
        <f t="shared" si="0"/>
        <v>5.0586929104468343E-3</v>
      </c>
      <c r="M50" s="6">
        <v>0</v>
      </c>
      <c r="O50" s="6">
        <v>4860670640</v>
      </c>
      <c r="Q50" s="6">
        <v>0</v>
      </c>
      <c r="S50" s="6">
        <v>4860670640</v>
      </c>
      <c r="U50" s="7">
        <f t="shared" si="1"/>
        <v>5.0586929104468343E-3</v>
      </c>
      <c r="W50" s="6"/>
    </row>
    <row r="51" spans="1:23" ht="21" x14ac:dyDescent="0.55000000000000004">
      <c r="A51" s="24" t="s">
        <v>134</v>
      </c>
      <c r="C51" s="6">
        <v>0</v>
      </c>
      <c r="E51" s="6">
        <v>7288673151</v>
      </c>
      <c r="G51" s="6">
        <v>0</v>
      </c>
      <c r="I51" s="6">
        <v>7288673151</v>
      </c>
      <c r="K51" s="7">
        <f t="shared" si="0"/>
        <v>7.5856115187281827E-3</v>
      </c>
      <c r="M51" s="6">
        <v>0</v>
      </c>
      <c r="O51" s="6">
        <v>7288673151</v>
      </c>
      <c r="Q51" s="6">
        <v>0</v>
      </c>
      <c r="S51" s="6">
        <v>7288673151</v>
      </c>
      <c r="U51" s="7">
        <f t="shared" si="1"/>
        <v>7.5856115187281827E-3</v>
      </c>
      <c r="W51" s="6"/>
    </row>
    <row r="52" spans="1:23" ht="21" x14ac:dyDescent="0.55000000000000004">
      <c r="A52" s="24" t="s">
        <v>223</v>
      </c>
      <c r="C52" s="6">
        <v>0</v>
      </c>
      <c r="E52" s="6">
        <v>16597547391</v>
      </c>
      <c r="G52" s="6">
        <v>0</v>
      </c>
      <c r="I52" s="6">
        <v>16597547391</v>
      </c>
      <c r="K52" s="7">
        <f t="shared" si="0"/>
        <v>1.7273726515577497E-2</v>
      </c>
      <c r="M52" s="6">
        <v>0</v>
      </c>
      <c r="O52" s="6">
        <v>16597547391</v>
      </c>
      <c r="Q52" s="6">
        <v>0</v>
      </c>
      <c r="S52" s="6">
        <v>16597547391</v>
      </c>
      <c r="U52" s="7">
        <f t="shared" si="1"/>
        <v>1.7273726515577497E-2</v>
      </c>
      <c r="W52" s="6"/>
    </row>
    <row r="53" spans="1:23" ht="21" x14ac:dyDescent="0.55000000000000004">
      <c r="A53" s="24" t="s">
        <v>150</v>
      </c>
      <c r="C53" s="6">
        <v>0</v>
      </c>
      <c r="E53" s="6">
        <v>4557530598</v>
      </c>
      <c r="G53" s="6">
        <v>0</v>
      </c>
      <c r="I53" s="6">
        <v>4557530598</v>
      </c>
      <c r="K53" s="7">
        <f t="shared" si="0"/>
        <v>4.7432030336552735E-3</v>
      </c>
      <c r="M53" s="6">
        <v>0</v>
      </c>
      <c r="O53" s="6">
        <v>4557530598</v>
      </c>
      <c r="Q53" s="6">
        <v>0</v>
      </c>
      <c r="S53" s="6">
        <v>4557530598</v>
      </c>
      <c r="U53" s="7">
        <f t="shared" si="1"/>
        <v>4.7432030336552735E-3</v>
      </c>
      <c r="W53" s="6"/>
    </row>
    <row r="54" spans="1:23" ht="21" x14ac:dyDescent="0.55000000000000004">
      <c r="A54" s="24" t="s">
        <v>164</v>
      </c>
      <c r="C54" s="6">
        <v>0</v>
      </c>
      <c r="E54" s="6">
        <v>3693019618</v>
      </c>
      <c r="G54" s="6">
        <v>0</v>
      </c>
      <c r="I54" s="6">
        <v>3693019618</v>
      </c>
      <c r="K54" s="7">
        <f t="shared" si="0"/>
        <v>3.8434721344784793E-3</v>
      </c>
      <c r="M54" s="6">
        <v>0</v>
      </c>
      <c r="O54" s="6">
        <v>3693019618</v>
      </c>
      <c r="Q54" s="6">
        <v>0</v>
      </c>
      <c r="S54" s="6">
        <v>3693019618</v>
      </c>
      <c r="U54" s="7">
        <f t="shared" si="1"/>
        <v>3.8434721344784793E-3</v>
      </c>
      <c r="W54" s="6"/>
    </row>
    <row r="55" spans="1:23" ht="21" x14ac:dyDescent="0.55000000000000004">
      <c r="A55" s="24" t="s">
        <v>191</v>
      </c>
      <c r="C55" s="6">
        <v>0</v>
      </c>
      <c r="E55" s="6">
        <v>14411583550</v>
      </c>
      <c r="G55" s="6">
        <v>0</v>
      </c>
      <c r="I55" s="6">
        <v>14411583550</v>
      </c>
      <c r="K55" s="7">
        <f t="shared" si="0"/>
        <v>1.4998707160437684E-2</v>
      </c>
      <c r="M55" s="6">
        <v>0</v>
      </c>
      <c r="O55" s="6">
        <v>14411583550</v>
      </c>
      <c r="Q55" s="6">
        <v>0</v>
      </c>
      <c r="S55" s="6">
        <v>14411583550</v>
      </c>
      <c r="U55" s="7">
        <f t="shared" si="1"/>
        <v>1.4998707160437684E-2</v>
      </c>
      <c r="W55" s="6"/>
    </row>
    <row r="56" spans="1:23" ht="21" x14ac:dyDescent="0.55000000000000004">
      <c r="A56" s="24" t="s">
        <v>179</v>
      </c>
      <c r="C56" s="6">
        <v>0</v>
      </c>
      <c r="E56" s="6">
        <v>7794576461</v>
      </c>
      <c r="G56" s="6">
        <v>0</v>
      </c>
      <c r="I56" s="6">
        <v>7794576461</v>
      </c>
      <c r="K56" s="7">
        <f t="shared" si="0"/>
        <v>8.1121251785116789E-3</v>
      </c>
      <c r="M56" s="6">
        <v>0</v>
      </c>
      <c r="O56" s="6">
        <v>7794576461</v>
      </c>
      <c r="Q56" s="6">
        <v>0</v>
      </c>
      <c r="S56" s="6">
        <v>7794576461</v>
      </c>
      <c r="U56" s="7">
        <f t="shared" si="1"/>
        <v>8.1121251785116789E-3</v>
      </c>
      <c r="W56" s="6"/>
    </row>
    <row r="57" spans="1:23" ht="21" x14ac:dyDescent="0.55000000000000004">
      <c r="A57" s="24" t="s">
        <v>139</v>
      </c>
      <c r="C57" s="6">
        <v>0</v>
      </c>
      <c r="E57" s="6">
        <v>8827216214</v>
      </c>
      <c r="G57" s="6">
        <v>0</v>
      </c>
      <c r="I57" s="6">
        <v>8827216214</v>
      </c>
      <c r="K57" s="7">
        <f t="shared" si="0"/>
        <v>9.1868343666961852E-3</v>
      </c>
      <c r="M57" s="6">
        <v>0</v>
      </c>
      <c r="O57" s="6">
        <v>8827216214</v>
      </c>
      <c r="Q57" s="6">
        <v>0</v>
      </c>
      <c r="S57" s="6">
        <v>8827216214</v>
      </c>
      <c r="U57" s="7">
        <f t="shared" si="1"/>
        <v>9.1868343666961852E-3</v>
      </c>
      <c r="W57" s="6"/>
    </row>
    <row r="58" spans="1:23" ht="21" x14ac:dyDescent="0.55000000000000004">
      <c r="A58" s="24" t="s">
        <v>107</v>
      </c>
      <c r="C58" s="6">
        <v>0</v>
      </c>
      <c r="E58" s="6">
        <v>9978018739</v>
      </c>
      <c r="G58" s="6">
        <v>0</v>
      </c>
      <c r="I58" s="6">
        <v>9978018739</v>
      </c>
      <c r="K58" s="7">
        <f t="shared" si="0"/>
        <v>1.0384520242927828E-2</v>
      </c>
      <c r="M58" s="6">
        <v>0</v>
      </c>
      <c r="O58" s="6">
        <v>9978018739</v>
      </c>
      <c r="Q58" s="6">
        <v>0</v>
      </c>
      <c r="S58" s="6">
        <v>9978018739</v>
      </c>
      <c r="U58" s="7">
        <f t="shared" si="1"/>
        <v>1.0384520242927828E-2</v>
      </c>
      <c r="W58" s="6"/>
    </row>
    <row r="59" spans="1:23" ht="21" x14ac:dyDescent="0.55000000000000004">
      <c r="A59" s="24" t="s">
        <v>28</v>
      </c>
      <c r="C59" s="6">
        <v>0</v>
      </c>
      <c r="E59" s="6">
        <v>10168925874</v>
      </c>
      <c r="G59" s="6">
        <v>0</v>
      </c>
      <c r="I59" s="6">
        <v>10168925874</v>
      </c>
      <c r="K59" s="7">
        <f t="shared" si="0"/>
        <v>1.0583204877601659E-2</v>
      </c>
      <c r="M59" s="6">
        <v>0</v>
      </c>
      <c r="O59" s="6">
        <v>10168925874</v>
      </c>
      <c r="Q59" s="6">
        <v>0</v>
      </c>
      <c r="S59" s="6">
        <v>10168925874</v>
      </c>
      <c r="U59" s="7">
        <f t="shared" si="1"/>
        <v>1.0583204877601659E-2</v>
      </c>
      <c r="W59" s="6"/>
    </row>
    <row r="60" spans="1:23" ht="21" x14ac:dyDescent="0.55000000000000004">
      <c r="A60" s="24" t="s">
        <v>119</v>
      </c>
      <c r="C60" s="6">
        <v>0</v>
      </c>
      <c r="E60" s="6">
        <v>4600501604</v>
      </c>
      <c r="G60" s="6">
        <v>0</v>
      </c>
      <c r="I60" s="6">
        <v>4600501604</v>
      </c>
      <c r="K60" s="7">
        <f t="shared" si="0"/>
        <v>4.7879246656083018E-3</v>
      </c>
      <c r="M60" s="6">
        <v>0</v>
      </c>
      <c r="O60" s="6">
        <v>4600501604</v>
      </c>
      <c r="Q60" s="6">
        <v>0</v>
      </c>
      <c r="S60" s="6">
        <v>4600501604</v>
      </c>
      <c r="U60" s="7">
        <f t="shared" si="1"/>
        <v>4.7879246656083018E-3</v>
      </c>
      <c r="W60" s="6"/>
    </row>
    <row r="61" spans="1:23" ht="21" x14ac:dyDescent="0.55000000000000004">
      <c r="A61" s="24" t="s">
        <v>155</v>
      </c>
      <c r="C61" s="6">
        <v>0</v>
      </c>
      <c r="E61" s="6">
        <v>3207938408</v>
      </c>
      <c r="G61" s="6">
        <v>0</v>
      </c>
      <c r="I61" s="6">
        <v>3207938408</v>
      </c>
      <c r="K61" s="7">
        <f t="shared" si="0"/>
        <v>3.3386288608313738E-3</v>
      </c>
      <c r="M61" s="6">
        <v>0</v>
      </c>
      <c r="O61" s="6">
        <v>3207938408</v>
      </c>
      <c r="Q61" s="6">
        <v>0</v>
      </c>
      <c r="S61" s="6">
        <v>3207938408</v>
      </c>
      <c r="U61" s="7">
        <f t="shared" si="1"/>
        <v>3.3386288608313738E-3</v>
      </c>
      <c r="W61" s="6"/>
    </row>
    <row r="62" spans="1:23" ht="21" x14ac:dyDescent="0.55000000000000004">
      <c r="A62" s="24" t="s">
        <v>24</v>
      </c>
      <c r="C62" s="6">
        <v>0</v>
      </c>
      <c r="E62" s="6">
        <v>9549620331</v>
      </c>
      <c r="G62" s="6">
        <v>0</v>
      </c>
      <c r="I62" s="6">
        <v>9549620331</v>
      </c>
      <c r="K62" s="7">
        <f t="shared" si="0"/>
        <v>9.9386690117083624E-3</v>
      </c>
      <c r="M62" s="6">
        <v>0</v>
      </c>
      <c r="O62" s="6">
        <v>9549620331</v>
      </c>
      <c r="Q62" s="6">
        <v>0</v>
      </c>
      <c r="S62" s="6">
        <v>9549620331</v>
      </c>
      <c r="U62" s="7">
        <f t="shared" si="1"/>
        <v>9.9386690117083624E-3</v>
      </c>
      <c r="W62" s="6"/>
    </row>
    <row r="63" spans="1:23" ht="21" x14ac:dyDescent="0.55000000000000004">
      <c r="A63" s="24" t="s">
        <v>167</v>
      </c>
      <c r="C63" s="6">
        <v>0</v>
      </c>
      <c r="E63" s="6">
        <v>10418111163</v>
      </c>
      <c r="G63" s="6">
        <v>0</v>
      </c>
      <c r="I63" s="6">
        <v>10418111163</v>
      </c>
      <c r="K63" s="7">
        <f t="shared" si="0"/>
        <v>1.0842541900867227E-2</v>
      </c>
      <c r="M63" s="6">
        <v>0</v>
      </c>
      <c r="O63" s="6">
        <v>10418111163</v>
      </c>
      <c r="Q63" s="6">
        <v>0</v>
      </c>
      <c r="S63" s="6">
        <v>10418111163</v>
      </c>
      <c r="U63" s="7">
        <f t="shared" si="1"/>
        <v>1.0842541900867227E-2</v>
      </c>
      <c r="W63" s="6"/>
    </row>
    <row r="64" spans="1:23" ht="21" x14ac:dyDescent="0.55000000000000004">
      <c r="A64" s="24" t="s">
        <v>132</v>
      </c>
      <c r="C64" s="6">
        <v>0</v>
      </c>
      <c r="E64" s="6">
        <v>5861399781</v>
      </c>
      <c r="G64" s="6">
        <v>0</v>
      </c>
      <c r="I64" s="6">
        <v>5861399781</v>
      </c>
      <c r="K64" s="7">
        <f t="shared" si="0"/>
        <v>6.1001914578271707E-3</v>
      </c>
      <c r="M64" s="6">
        <v>0</v>
      </c>
      <c r="O64" s="6">
        <v>5861399781</v>
      </c>
      <c r="Q64" s="6">
        <v>0</v>
      </c>
      <c r="S64" s="6">
        <v>5861399781</v>
      </c>
      <c r="U64" s="7">
        <f t="shared" si="1"/>
        <v>6.1001914578271707E-3</v>
      </c>
      <c r="W64" s="6"/>
    </row>
    <row r="65" spans="1:23" ht="21" x14ac:dyDescent="0.55000000000000004">
      <c r="A65" s="24" t="s">
        <v>146</v>
      </c>
      <c r="C65" s="6">
        <v>0</v>
      </c>
      <c r="E65" s="6">
        <v>7217477562</v>
      </c>
      <c r="G65" s="6">
        <v>0</v>
      </c>
      <c r="I65" s="6">
        <v>7217477562</v>
      </c>
      <c r="K65" s="7">
        <f t="shared" si="0"/>
        <v>7.5115154426917729E-3</v>
      </c>
      <c r="M65" s="6">
        <v>0</v>
      </c>
      <c r="O65" s="6">
        <v>7217477562</v>
      </c>
      <c r="Q65" s="6">
        <v>0</v>
      </c>
      <c r="S65" s="6">
        <v>7217477562</v>
      </c>
      <c r="U65" s="7">
        <f t="shared" si="1"/>
        <v>7.5115154426917729E-3</v>
      </c>
      <c r="W65" s="6"/>
    </row>
    <row r="66" spans="1:23" ht="21" x14ac:dyDescent="0.55000000000000004">
      <c r="A66" s="24" t="s">
        <v>129</v>
      </c>
      <c r="C66" s="6">
        <v>0</v>
      </c>
      <c r="E66" s="6">
        <v>346044259</v>
      </c>
      <c r="G66" s="6">
        <v>0</v>
      </c>
      <c r="I66" s="6">
        <v>346044259</v>
      </c>
      <c r="K66" s="7">
        <f t="shared" si="0"/>
        <v>3.6014199878067196E-4</v>
      </c>
      <c r="M66" s="6">
        <v>0</v>
      </c>
      <c r="O66" s="6">
        <v>346044259</v>
      </c>
      <c r="Q66" s="6">
        <v>0</v>
      </c>
      <c r="S66" s="6">
        <v>346044259</v>
      </c>
      <c r="U66" s="7">
        <f t="shared" si="1"/>
        <v>3.6014199878067196E-4</v>
      </c>
      <c r="W66" s="6"/>
    </row>
    <row r="67" spans="1:23" ht="21" x14ac:dyDescent="0.55000000000000004">
      <c r="A67" s="24" t="s">
        <v>225</v>
      </c>
      <c r="C67" s="6">
        <v>0</v>
      </c>
      <c r="E67" s="6">
        <v>12826551538</v>
      </c>
      <c r="G67" s="6">
        <v>0</v>
      </c>
      <c r="I67" s="6">
        <v>12826551538</v>
      </c>
      <c r="K67" s="7">
        <f t="shared" si="0"/>
        <v>1.3349101417569313E-2</v>
      </c>
      <c r="M67" s="6">
        <v>0</v>
      </c>
      <c r="O67" s="6">
        <v>12826551538</v>
      </c>
      <c r="Q67" s="6">
        <v>0</v>
      </c>
      <c r="S67" s="6">
        <v>12826551538</v>
      </c>
      <c r="U67" s="7">
        <f t="shared" si="1"/>
        <v>1.3349101417569313E-2</v>
      </c>
      <c r="W67" s="6"/>
    </row>
    <row r="68" spans="1:23" ht="21" x14ac:dyDescent="0.55000000000000004">
      <c r="A68" s="24" t="s">
        <v>165</v>
      </c>
      <c r="C68" s="6">
        <v>0</v>
      </c>
      <c r="E68" s="6">
        <v>13395342469</v>
      </c>
      <c r="G68" s="6">
        <v>0</v>
      </c>
      <c r="I68" s="6">
        <v>13395342469</v>
      </c>
      <c r="K68" s="7">
        <f t="shared" si="0"/>
        <v>1.3941064721253709E-2</v>
      </c>
      <c r="M68" s="6">
        <v>0</v>
      </c>
      <c r="O68" s="6">
        <v>13395342469</v>
      </c>
      <c r="Q68" s="6">
        <v>0</v>
      </c>
      <c r="S68" s="6">
        <v>13395342469</v>
      </c>
      <c r="U68" s="7">
        <f t="shared" si="1"/>
        <v>1.3941064721253709E-2</v>
      </c>
      <c r="W68" s="6"/>
    </row>
    <row r="69" spans="1:23" ht="21" x14ac:dyDescent="0.55000000000000004">
      <c r="A69" s="24" t="s">
        <v>19</v>
      </c>
      <c r="C69" s="6">
        <v>0</v>
      </c>
      <c r="E69" s="6">
        <v>15716284568</v>
      </c>
      <c r="G69" s="6">
        <v>0</v>
      </c>
      <c r="I69" s="6">
        <v>15716284568</v>
      </c>
      <c r="K69" s="7">
        <f t="shared" si="0"/>
        <v>1.6356561308319091E-2</v>
      </c>
      <c r="M69" s="6">
        <v>0</v>
      </c>
      <c r="O69" s="6">
        <v>15716284568</v>
      </c>
      <c r="Q69" s="6">
        <v>0</v>
      </c>
      <c r="S69" s="6">
        <v>15716284568</v>
      </c>
      <c r="U69" s="7">
        <f t="shared" si="1"/>
        <v>1.6356561308319091E-2</v>
      </c>
      <c r="W69" s="6"/>
    </row>
    <row r="70" spans="1:23" ht="21" x14ac:dyDescent="0.55000000000000004">
      <c r="A70" s="24" t="s">
        <v>207</v>
      </c>
      <c r="C70" s="6">
        <v>0</v>
      </c>
      <c r="E70" s="6">
        <v>7579229339</v>
      </c>
      <c r="G70" s="6">
        <v>0</v>
      </c>
      <c r="I70" s="6">
        <v>7579229339</v>
      </c>
      <c r="K70" s="7">
        <f t="shared" si="0"/>
        <v>7.8880048790654009E-3</v>
      </c>
      <c r="M70" s="6">
        <v>0</v>
      </c>
      <c r="O70" s="6">
        <v>7579229339</v>
      </c>
      <c r="Q70" s="6">
        <v>0</v>
      </c>
      <c r="S70" s="6">
        <v>7579229339</v>
      </c>
      <c r="U70" s="7">
        <f t="shared" si="1"/>
        <v>7.8880048790654009E-3</v>
      </c>
      <c r="W70" s="6"/>
    </row>
    <row r="71" spans="1:23" ht="21" x14ac:dyDescent="0.55000000000000004">
      <c r="A71" s="24" t="s">
        <v>188</v>
      </c>
      <c r="C71" s="6">
        <v>0</v>
      </c>
      <c r="E71" s="6">
        <v>19653235358</v>
      </c>
      <c r="G71" s="6">
        <v>0</v>
      </c>
      <c r="I71" s="6">
        <v>19653235358</v>
      </c>
      <c r="K71" s="7">
        <f t="shared" si="0"/>
        <v>2.0453902297905471E-2</v>
      </c>
      <c r="M71" s="6">
        <v>0</v>
      </c>
      <c r="O71" s="6">
        <v>19653235358</v>
      </c>
      <c r="Q71" s="6">
        <v>0</v>
      </c>
      <c r="S71" s="6">
        <v>19653235358</v>
      </c>
      <c r="U71" s="7">
        <f t="shared" si="1"/>
        <v>2.0453902297905471E-2</v>
      </c>
      <c r="W71" s="6"/>
    </row>
    <row r="72" spans="1:23" ht="21" x14ac:dyDescent="0.55000000000000004">
      <c r="A72" s="24" t="s">
        <v>20</v>
      </c>
      <c r="C72" s="6">
        <v>0</v>
      </c>
      <c r="E72" s="6">
        <v>10540450395</v>
      </c>
      <c r="G72" s="6">
        <v>0</v>
      </c>
      <c r="I72" s="6">
        <v>10540450395</v>
      </c>
      <c r="K72" s="7">
        <f t="shared" si="0"/>
        <v>1.0969865196647645E-2</v>
      </c>
      <c r="M72" s="6">
        <v>0</v>
      </c>
      <c r="O72" s="6">
        <v>10540450395</v>
      </c>
      <c r="Q72" s="6">
        <v>0</v>
      </c>
      <c r="S72" s="6">
        <v>10540450395</v>
      </c>
      <c r="U72" s="7">
        <f t="shared" si="1"/>
        <v>1.0969865196647645E-2</v>
      </c>
      <c r="W72" s="6"/>
    </row>
    <row r="73" spans="1:23" ht="21" x14ac:dyDescent="0.55000000000000004">
      <c r="A73" s="24" t="s">
        <v>148</v>
      </c>
      <c r="C73" s="6">
        <v>0</v>
      </c>
      <c r="E73" s="6">
        <v>10623496214</v>
      </c>
      <c r="G73" s="6">
        <v>0</v>
      </c>
      <c r="I73" s="6">
        <v>10623496214</v>
      </c>
      <c r="K73" s="7">
        <f t="shared" ref="K73:K121" si="2">I73/$I$122</f>
        <v>1.1056294277515703E-2</v>
      </c>
      <c r="M73" s="6">
        <v>0</v>
      </c>
      <c r="O73" s="6">
        <v>10623496214</v>
      </c>
      <c r="Q73" s="6">
        <v>0</v>
      </c>
      <c r="S73" s="6">
        <v>10623496214</v>
      </c>
      <c r="U73" s="7">
        <f t="shared" ref="U73:U121" si="3">S73/$S$122</f>
        <v>1.1056294277515703E-2</v>
      </c>
      <c r="W73" s="6"/>
    </row>
    <row r="74" spans="1:23" ht="21" x14ac:dyDescent="0.55000000000000004">
      <c r="A74" s="24" t="s">
        <v>195</v>
      </c>
      <c r="C74" s="6">
        <v>0</v>
      </c>
      <c r="E74" s="6">
        <v>2315485512</v>
      </c>
      <c r="G74" s="6">
        <v>0</v>
      </c>
      <c r="I74" s="6">
        <v>2315485512</v>
      </c>
      <c r="K74" s="7">
        <f t="shared" si="2"/>
        <v>2.4098177003403706E-3</v>
      </c>
      <c r="M74" s="6">
        <v>0</v>
      </c>
      <c r="O74" s="6">
        <v>2315485512</v>
      </c>
      <c r="Q74" s="6">
        <v>0</v>
      </c>
      <c r="S74" s="6">
        <v>2315485512</v>
      </c>
      <c r="U74" s="7">
        <f t="shared" si="3"/>
        <v>2.4098177003403706E-3</v>
      </c>
      <c r="W74" s="6"/>
    </row>
    <row r="75" spans="1:23" ht="21" x14ac:dyDescent="0.55000000000000004">
      <c r="A75" s="24" t="s">
        <v>144</v>
      </c>
      <c r="C75" s="6">
        <v>0</v>
      </c>
      <c r="E75" s="6">
        <v>4587877369</v>
      </c>
      <c r="G75" s="6">
        <v>0</v>
      </c>
      <c r="I75" s="6">
        <v>4587877369</v>
      </c>
      <c r="K75" s="7">
        <f t="shared" si="2"/>
        <v>4.7747861230440771E-3</v>
      </c>
      <c r="M75" s="6">
        <v>0</v>
      </c>
      <c r="O75" s="6">
        <v>4587877369</v>
      </c>
      <c r="Q75" s="6">
        <v>0</v>
      </c>
      <c r="S75" s="6">
        <v>4587877369</v>
      </c>
      <c r="U75" s="7">
        <f t="shared" si="3"/>
        <v>4.7747861230440771E-3</v>
      </c>
      <c r="W75" s="6"/>
    </row>
    <row r="76" spans="1:23" ht="21" x14ac:dyDescent="0.55000000000000004">
      <c r="A76" s="24" t="s">
        <v>114</v>
      </c>
      <c r="C76" s="6">
        <v>0</v>
      </c>
      <c r="E76" s="6">
        <v>11217748406</v>
      </c>
      <c r="G76" s="6">
        <v>0</v>
      </c>
      <c r="I76" s="6">
        <v>11217748406</v>
      </c>
      <c r="K76" s="7">
        <f t="shared" si="2"/>
        <v>1.1674756126370346E-2</v>
      </c>
      <c r="M76" s="6">
        <v>0</v>
      </c>
      <c r="O76" s="6">
        <v>11217748406</v>
      </c>
      <c r="Q76" s="6">
        <v>0</v>
      </c>
      <c r="S76" s="6">
        <v>11217748406</v>
      </c>
      <c r="U76" s="7">
        <f t="shared" si="3"/>
        <v>1.1674756126370346E-2</v>
      </c>
      <c r="W76" s="6"/>
    </row>
    <row r="77" spans="1:23" ht="21" x14ac:dyDescent="0.55000000000000004">
      <c r="A77" s="24" t="s">
        <v>18</v>
      </c>
      <c r="C77" s="6">
        <v>0</v>
      </c>
      <c r="E77" s="21">
        <v>-1071119944</v>
      </c>
      <c r="G77" s="6">
        <v>0</v>
      </c>
      <c r="I77" s="6">
        <v>-1071119944</v>
      </c>
      <c r="K77" s="7">
        <f t="shared" si="2"/>
        <v>-1.1147570506754207E-3</v>
      </c>
      <c r="M77" s="6">
        <v>0</v>
      </c>
      <c r="O77" s="21">
        <v>-1071119944</v>
      </c>
      <c r="Q77" s="6">
        <v>0</v>
      </c>
      <c r="S77" s="6">
        <v>-1071119944</v>
      </c>
      <c r="U77" s="7">
        <f t="shared" si="3"/>
        <v>-1.1147570506754207E-3</v>
      </c>
      <c r="W77" s="6"/>
    </row>
    <row r="78" spans="1:23" ht="21" x14ac:dyDescent="0.55000000000000004">
      <c r="A78" s="24" t="s">
        <v>120</v>
      </c>
      <c r="C78" s="6">
        <v>0</v>
      </c>
      <c r="E78" s="21">
        <v>8456019730</v>
      </c>
      <c r="G78" s="6">
        <v>0</v>
      </c>
      <c r="I78" s="6">
        <v>8456019730</v>
      </c>
      <c r="K78" s="7">
        <f t="shared" si="2"/>
        <v>8.8005154487796264E-3</v>
      </c>
      <c r="M78" s="6">
        <v>0</v>
      </c>
      <c r="O78" s="21">
        <v>8456019730</v>
      </c>
      <c r="Q78" s="6">
        <v>0</v>
      </c>
      <c r="S78" s="6">
        <v>8456019730</v>
      </c>
      <c r="U78" s="7">
        <f t="shared" si="3"/>
        <v>8.8005154487796264E-3</v>
      </c>
      <c r="W78" s="6"/>
    </row>
    <row r="79" spans="1:23" ht="21" x14ac:dyDescent="0.55000000000000004">
      <c r="A79" s="24" t="s">
        <v>143</v>
      </c>
      <c r="C79" s="6">
        <v>0</v>
      </c>
      <c r="E79" s="21">
        <v>211087203</v>
      </c>
      <c r="G79" s="6">
        <v>0</v>
      </c>
      <c r="I79" s="6">
        <v>211087203</v>
      </c>
      <c r="K79" s="7">
        <f t="shared" si="2"/>
        <v>2.1968683261825608E-4</v>
      </c>
      <c r="M79" s="6">
        <v>0</v>
      </c>
      <c r="O79" s="21">
        <v>211087203</v>
      </c>
      <c r="Q79" s="6">
        <v>0</v>
      </c>
      <c r="S79" s="6">
        <v>211087203</v>
      </c>
      <c r="U79" s="7">
        <f t="shared" si="3"/>
        <v>2.1968683261825608E-4</v>
      </c>
      <c r="W79" s="6"/>
    </row>
    <row r="80" spans="1:23" ht="21" x14ac:dyDescent="0.55000000000000004">
      <c r="A80" s="24" t="s">
        <v>15</v>
      </c>
      <c r="C80" s="6">
        <v>0</v>
      </c>
      <c r="E80" s="21">
        <v>2031635125</v>
      </c>
      <c r="G80" s="6">
        <v>0</v>
      </c>
      <c r="I80" s="6">
        <v>2031635125</v>
      </c>
      <c r="K80" s="7">
        <f t="shared" si="2"/>
        <v>2.1144033333334983E-3</v>
      </c>
      <c r="M80" s="6">
        <v>0</v>
      </c>
      <c r="O80" s="21">
        <v>2031635125</v>
      </c>
      <c r="Q80" s="6">
        <v>0</v>
      </c>
      <c r="S80" s="6">
        <v>2031635125</v>
      </c>
      <c r="U80" s="7">
        <f t="shared" si="3"/>
        <v>2.1144033333334983E-3</v>
      </c>
      <c r="W80" s="6"/>
    </row>
    <row r="81" spans="1:23" ht="21" x14ac:dyDescent="0.55000000000000004">
      <c r="A81" s="24" t="s">
        <v>147</v>
      </c>
      <c r="C81" s="6">
        <v>0</v>
      </c>
      <c r="E81" s="21">
        <v>9518871628</v>
      </c>
      <c r="G81" s="6">
        <v>0</v>
      </c>
      <c r="I81" s="6">
        <v>9518871628</v>
      </c>
      <c r="K81" s="7">
        <f t="shared" si="2"/>
        <v>9.9066676157298968E-3</v>
      </c>
      <c r="M81" s="6">
        <v>0</v>
      </c>
      <c r="O81" s="21">
        <v>9518871628</v>
      </c>
      <c r="Q81" s="6">
        <v>0</v>
      </c>
      <c r="S81" s="6">
        <v>9518871628</v>
      </c>
      <c r="U81" s="7">
        <f t="shared" si="3"/>
        <v>9.9066676157298968E-3</v>
      </c>
      <c r="W81" s="6"/>
    </row>
    <row r="82" spans="1:23" ht="21" x14ac:dyDescent="0.55000000000000004">
      <c r="A82" s="24" t="s">
        <v>116</v>
      </c>
      <c r="C82" s="6">
        <v>0</v>
      </c>
      <c r="E82" s="21">
        <v>8934707473</v>
      </c>
      <c r="G82" s="6">
        <v>0</v>
      </c>
      <c r="I82" s="6">
        <v>8934707473</v>
      </c>
      <c r="K82" s="7">
        <f t="shared" si="2"/>
        <v>9.298704787490281E-3</v>
      </c>
      <c r="M82" s="6">
        <v>0</v>
      </c>
      <c r="O82" s="21">
        <v>8934707473</v>
      </c>
      <c r="Q82" s="6">
        <v>0</v>
      </c>
      <c r="S82" s="6">
        <v>8934707473</v>
      </c>
      <c r="U82" s="7">
        <f t="shared" si="3"/>
        <v>9.298704787490281E-3</v>
      </c>
      <c r="W82" s="6"/>
    </row>
    <row r="83" spans="1:23" ht="21" x14ac:dyDescent="0.55000000000000004">
      <c r="A83" s="24" t="s">
        <v>206</v>
      </c>
      <c r="C83" s="6">
        <v>0</v>
      </c>
      <c r="E83" s="21">
        <v>18091702214</v>
      </c>
      <c r="G83" s="6">
        <v>0</v>
      </c>
      <c r="I83" s="6">
        <v>18091702214</v>
      </c>
      <c r="K83" s="7">
        <f t="shared" si="2"/>
        <v>1.882875275990251E-2</v>
      </c>
      <c r="M83" s="6">
        <v>0</v>
      </c>
      <c r="O83" s="21">
        <v>18091702214</v>
      </c>
      <c r="Q83" s="6">
        <v>0</v>
      </c>
      <c r="S83" s="6">
        <v>18091702214</v>
      </c>
      <c r="U83" s="7">
        <f t="shared" si="3"/>
        <v>1.882875275990251E-2</v>
      </c>
      <c r="W83" s="6"/>
    </row>
    <row r="84" spans="1:23" ht="21" x14ac:dyDescent="0.55000000000000004">
      <c r="A84" s="24" t="s">
        <v>190</v>
      </c>
      <c r="C84" s="6">
        <v>0</v>
      </c>
      <c r="E84" s="21">
        <v>7652404691</v>
      </c>
      <c r="G84" s="6">
        <v>0</v>
      </c>
      <c r="I84" s="6">
        <v>7652404691</v>
      </c>
      <c r="K84" s="7">
        <f t="shared" si="2"/>
        <v>7.9641613730552611E-3</v>
      </c>
      <c r="M84" s="6">
        <v>0</v>
      </c>
      <c r="O84" s="21">
        <v>7652404691</v>
      </c>
      <c r="Q84" s="6">
        <v>0</v>
      </c>
      <c r="S84" s="6">
        <v>7652404691</v>
      </c>
      <c r="U84" s="7">
        <f t="shared" si="3"/>
        <v>7.9641613730552611E-3</v>
      </c>
      <c r="W84" s="6"/>
    </row>
    <row r="85" spans="1:23" ht="21" x14ac:dyDescent="0.55000000000000004">
      <c r="A85" s="24" t="s">
        <v>124</v>
      </c>
      <c r="C85" s="6">
        <v>0</v>
      </c>
      <c r="E85" s="21">
        <v>3087384892</v>
      </c>
      <c r="G85" s="6">
        <v>0</v>
      </c>
      <c r="I85" s="6">
        <v>3087384892</v>
      </c>
      <c r="K85" s="7">
        <f t="shared" si="2"/>
        <v>3.2131640305875704E-3</v>
      </c>
      <c r="M85" s="6">
        <v>0</v>
      </c>
      <c r="O85" s="21">
        <v>3087384892</v>
      </c>
      <c r="Q85" s="6">
        <v>0</v>
      </c>
      <c r="S85" s="6">
        <v>3087384892</v>
      </c>
      <c r="U85" s="7">
        <f t="shared" si="3"/>
        <v>3.2131640305875704E-3</v>
      </c>
      <c r="W85" s="6"/>
    </row>
    <row r="86" spans="1:23" ht="21" x14ac:dyDescent="0.55000000000000004">
      <c r="A86" s="24" t="s">
        <v>162</v>
      </c>
      <c r="C86" s="6">
        <v>0</v>
      </c>
      <c r="E86" s="21">
        <v>15568291259</v>
      </c>
      <c r="G86" s="6">
        <v>0</v>
      </c>
      <c r="I86" s="6">
        <v>15568291259</v>
      </c>
      <c r="K86" s="7">
        <f t="shared" si="2"/>
        <v>1.6202538796102159E-2</v>
      </c>
      <c r="M86" s="6">
        <v>0</v>
      </c>
      <c r="O86" s="21">
        <v>15568291259</v>
      </c>
      <c r="Q86" s="6">
        <v>0</v>
      </c>
      <c r="S86" s="6">
        <v>15568291259</v>
      </c>
      <c r="U86" s="7">
        <f t="shared" si="3"/>
        <v>1.6202538796102159E-2</v>
      </c>
      <c r="W86" s="6"/>
    </row>
    <row r="87" spans="1:23" ht="21" x14ac:dyDescent="0.55000000000000004">
      <c r="A87" s="24" t="s">
        <v>105</v>
      </c>
      <c r="C87" s="6">
        <v>0</v>
      </c>
      <c r="E87" s="21">
        <v>8187578830</v>
      </c>
      <c r="G87" s="6">
        <v>0</v>
      </c>
      <c r="I87" s="6">
        <v>8187578830</v>
      </c>
      <c r="K87" s="7">
        <f t="shared" si="2"/>
        <v>8.5211383466717635E-3</v>
      </c>
      <c r="M87" s="6">
        <v>0</v>
      </c>
      <c r="O87" s="21">
        <v>8187578830</v>
      </c>
      <c r="Q87" s="6">
        <v>0</v>
      </c>
      <c r="S87" s="6">
        <v>8187578830</v>
      </c>
      <c r="U87" s="7">
        <f t="shared" si="3"/>
        <v>8.5211383466717635E-3</v>
      </c>
      <c r="W87" s="6"/>
    </row>
    <row r="88" spans="1:23" ht="21" x14ac:dyDescent="0.55000000000000004">
      <c r="A88" s="24" t="s">
        <v>111</v>
      </c>
      <c r="C88" s="6">
        <v>0</v>
      </c>
      <c r="E88" s="21">
        <v>1698474639</v>
      </c>
      <c r="G88" s="6">
        <v>0</v>
      </c>
      <c r="I88" s="6">
        <v>1698474639</v>
      </c>
      <c r="K88" s="7">
        <f t="shared" si="2"/>
        <v>1.7676699886176707E-3</v>
      </c>
      <c r="M88" s="6">
        <v>0</v>
      </c>
      <c r="O88" s="21">
        <v>1698474639</v>
      </c>
      <c r="Q88" s="6">
        <v>0</v>
      </c>
      <c r="S88" s="6">
        <v>1698474639</v>
      </c>
      <c r="U88" s="7">
        <f t="shared" si="3"/>
        <v>1.7676699886176707E-3</v>
      </c>
      <c r="W88" s="6"/>
    </row>
    <row r="89" spans="1:23" ht="21" x14ac:dyDescent="0.55000000000000004">
      <c r="A89" s="24" t="s">
        <v>141</v>
      </c>
      <c r="C89" s="6">
        <v>0</v>
      </c>
      <c r="E89" s="21">
        <v>7461992990</v>
      </c>
      <c r="G89" s="6">
        <v>0</v>
      </c>
      <c r="I89" s="6">
        <v>7461992990</v>
      </c>
      <c r="K89" s="7">
        <f t="shared" si="2"/>
        <v>7.7659923562146509E-3</v>
      </c>
      <c r="M89" s="6">
        <v>0</v>
      </c>
      <c r="O89" s="21">
        <v>7461992990</v>
      </c>
      <c r="Q89" s="6">
        <v>0</v>
      </c>
      <c r="S89" s="6">
        <v>7461992990</v>
      </c>
      <c r="U89" s="7">
        <f t="shared" si="3"/>
        <v>7.7659923562146509E-3</v>
      </c>
      <c r="W89" s="6"/>
    </row>
    <row r="90" spans="1:23" ht="21" x14ac:dyDescent="0.55000000000000004">
      <c r="A90" s="24" t="s">
        <v>126</v>
      </c>
      <c r="C90" s="6">
        <v>0</v>
      </c>
      <c r="E90" s="21">
        <v>3357183035</v>
      </c>
      <c r="G90" s="6">
        <v>0</v>
      </c>
      <c r="I90" s="6">
        <v>3357183035</v>
      </c>
      <c r="K90" s="7">
        <f t="shared" si="2"/>
        <v>3.4939536693699711E-3</v>
      </c>
      <c r="M90" s="6">
        <v>0</v>
      </c>
      <c r="O90" s="21">
        <v>3357183035</v>
      </c>
      <c r="Q90" s="6">
        <v>0</v>
      </c>
      <c r="S90" s="6">
        <v>3357183035</v>
      </c>
      <c r="U90" s="7">
        <f t="shared" si="3"/>
        <v>3.4939536693699711E-3</v>
      </c>
      <c r="W90" s="6"/>
    </row>
    <row r="91" spans="1:23" ht="21" x14ac:dyDescent="0.55000000000000004">
      <c r="A91" s="24" t="s">
        <v>218</v>
      </c>
      <c r="C91" s="6">
        <v>0</v>
      </c>
      <c r="E91" s="21">
        <v>6811295111</v>
      </c>
      <c r="G91" s="6">
        <v>0</v>
      </c>
      <c r="I91" s="6">
        <v>6811295111</v>
      </c>
      <c r="K91" s="7">
        <f t="shared" si="2"/>
        <v>7.0887852399266621E-3</v>
      </c>
      <c r="M91" s="6">
        <v>0</v>
      </c>
      <c r="O91" s="21">
        <v>6811295111</v>
      </c>
      <c r="Q91" s="6">
        <v>0</v>
      </c>
      <c r="S91" s="6">
        <v>6811295111</v>
      </c>
      <c r="U91" s="7">
        <f t="shared" si="3"/>
        <v>7.0887852399266621E-3</v>
      </c>
      <c r="W91" s="6"/>
    </row>
    <row r="92" spans="1:23" ht="21" x14ac:dyDescent="0.55000000000000004">
      <c r="A92" s="24" t="s">
        <v>169</v>
      </c>
      <c r="C92" s="6">
        <v>0</v>
      </c>
      <c r="E92" s="21">
        <v>6421234337</v>
      </c>
      <c r="G92" s="6">
        <v>0</v>
      </c>
      <c r="I92" s="6">
        <v>6421234337</v>
      </c>
      <c r="K92" s="7">
        <f t="shared" si="2"/>
        <v>6.6828335064684982E-3</v>
      </c>
      <c r="M92" s="6">
        <v>0</v>
      </c>
      <c r="O92" s="21">
        <v>6421234337</v>
      </c>
      <c r="Q92" s="6">
        <v>0</v>
      </c>
      <c r="S92" s="6">
        <v>6421234337</v>
      </c>
      <c r="U92" s="7">
        <f t="shared" si="3"/>
        <v>6.6828335064684982E-3</v>
      </c>
      <c r="W92" s="6"/>
    </row>
    <row r="93" spans="1:23" ht="21" x14ac:dyDescent="0.55000000000000004">
      <c r="A93" s="24" t="s">
        <v>25</v>
      </c>
      <c r="C93" s="6">
        <v>0</v>
      </c>
      <c r="E93" s="21">
        <v>6584112234</v>
      </c>
      <c r="G93" s="6">
        <v>0</v>
      </c>
      <c r="I93" s="6">
        <v>6584112234</v>
      </c>
      <c r="K93" s="7">
        <f t="shared" si="2"/>
        <v>6.8523470003559149E-3</v>
      </c>
      <c r="M93" s="6">
        <v>0</v>
      </c>
      <c r="O93" s="21">
        <v>6584112234</v>
      </c>
      <c r="Q93" s="6">
        <v>0</v>
      </c>
      <c r="S93" s="6">
        <v>6584112234</v>
      </c>
      <c r="U93" s="7">
        <f t="shared" si="3"/>
        <v>6.8523470003559149E-3</v>
      </c>
      <c r="W93" s="6"/>
    </row>
    <row r="94" spans="1:23" ht="21" x14ac:dyDescent="0.55000000000000004">
      <c r="A94" s="24" t="s">
        <v>156</v>
      </c>
      <c r="C94" s="6">
        <v>0</v>
      </c>
      <c r="E94" s="21">
        <v>4770064225</v>
      </c>
      <c r="G94" s="6">
        <v>0</v>
      </c>
      <c r="I94" s="6">
        <v>4770064225</v>
      </c>
      <c r="K94" s="7">
        <f t="shared" si="2"/>
        <v>4.9643952171553787E-3</v>
      </c>
      <c r="M94" s="6">
        <v>0</v>
      </c>
      <c r="O94" s="21">
        <v>4770064225</v>
      </c>
      <c r="Q94" s="6">
        <v>0</v>
      </c>
      <c r="S94" s="6">
        <v>4770064225</v>
      </c>
      <c r="U94" s="7">
        <f t="shared" si="3"/>
        <v>4.9643952171553787E-3</v>
      </c>
      <c r="W94" s="6"/>
    </row>
    <row r="95" spans="1:23" ht="21" x14ac:dyDescent="0.55000000000000004">
      <c r="A95" s="24" t="s">
        <v>201</v>
      </c>
      <c r="C95" s="6">
        <v>0</v>
      </c>
      <c r="E95" s="21">
        <v>5125435284</v>
      </c>
      <c r="G95" s="6">
        <v>0</v>
      </c>
      <c r="I95" s="6">
        <v>5125435284</v>
      </c>
      <c r="K95" s="7">
        <f t="shared" si="2"/>
        <v>5.334243986983009E-3</v>
      </c>
      <c r="M95" s="6">
        <v>0</v>
      </c>
      <c r="O95" s="21">
        <v>5125435284</v>
      </c>
      <c r="Q95" s="6">
        <v>0</v>
      </c>
      <c r="S95" s="6">
        <v>5125435284</v>
      </c>
      <c r="U95" s="7">
        <f t="shared" si="3"/>
        <v>5.334243986983009E-3</v>
      </c>
      <c r="W95" s="6"/>
    </row>
    <row r="96" spans="1:23" ht="21" x14ac:dyDescent="0.55000000000000004">
      <c r="A96" s="24" t="s">
        <v>222</v>
      </c>
      <c r="C96" s="6">
        <v>0</v>
      </c>
      <c r="E96" s="21">
        <v>20816670416</v>
      </c>
      <c r="G96" s="6">
        <v>0</v>
      </c>
      <c r="I96" s="6">
        <v>20816670416</v>
      </c>
      <c r="K96" s="7">
        <f t="shared" si="2"/>
        <v>2.1664735352759378E-2</v>
      </c>
      <c r="M96" s="6">
        <v>0</v>
      </c>
      <c r="O96" s="21">
        <v>20816670416</v>
      </c>
      <c r="Q96" s="6">
        <v>0</v>
      </c>
      <c r="S96" s="6">
        <v>20816670416</v>
      </c>
      <c r="U96" s="7">
        <f t="shared" si="3"/>
        <v>2.1664735352759378E-2</v>
      </c>
      <c r="W96" s="6"/>
    </row>
    <row r="97" spans="1:23" ht="21" x14ac:dyDescent="0.55000000000000004">
      <c r="A97" s="24" t="s">
        <v>178</v>
      </c>
      <c r="C97" s="6">
        <v>0</v>
      </c>
      <c r="E97" s="21">
        <v>2950160894</v>
      </c>
      <c r="G97" s="6">
        <v>0</v>
      </c>
      <c r="I97" s="6">
        <v>2950160894</v>
      </c>
      <c r="K97" s="7">
        <f t="shared" si="2"/>
        <v>3.0703495678849977E-3</v>
      </c>
      <c r="M97" s="6">
        <v>0</v>
      </c>
      <c r="O97" s="21">
        <v>2950160894</v>
      </c>
      <c r="Q97" s="6">
        <v>0</v>
      </c>
      <c r="S97" s="6">
        <v>2950160894</v>
      </c>
      <c r="U97" s="7">
        <f t="shared" si="3"/>
        <v>3.0703495678849977E-3</v>
      </c>
      <c r="W97" s="6"/>
    </row>
    <row r="98" spans="1:23" ht="21" x14ac:dyDescent="0.55000000000000004">
      <c r="A98" s="24" t="s">
        <v>193</v>
      </c>
      <c r="C98" s="6">
        <v>0</v>
      </c>
      <c r="E98" s="21">
        <v>14773475310</v>
      </c>
      <c r="G98" s="6">
        <v>0</v>
      </c>
      <c r="I98" s="6">
        <v>14773475310</v>
      </c>
      <c r="K98" s="7">
        <f t="shared" si="2"/>
        <v>1.5375342282676932E-2</v>
      </c>
      <c r="M98" s="6">
        <v>0</v>
      </c>
      <c r="O98" s="21">
        <v>14773475310</v>
      </c>
      <c r="Q98" s="6">
        <v>0</v>
      </c>
      <c r="S98" s="6">
        <v>14773475310</v>
      </c>
      <c r="U98" s="7">
        <f t="shared" si="3"/>
        <v>1.5375342282676932E-2</v>
      </c>
      <c r="W98" s="6"/>
    </row>
    <row r="99" spans="1:23" ht="21" x14ac:dyDescent="0.55000000000000004">
      <c r="A99" s="24" t="s">
        <v>171</v>
      </c>
      <c r="C99" s="6">
        <v>0</v>
      </c>
      <c r="E99" s="21">
        <v>5193491592</v>
      </c>
      <c r="G99" s="6">
        <v>0</v>
      </c>
      <c r="I99" s="6">
        <v>5193491592</v>
      </c>
      <c r="K99" s="7">
        <f t="shared" si="2"/>
        <v>5.4050728886488883E-3</v>
      </c>
      <c r="M99" s="6">
        <v>0</v>
      </c>
      <c r="O99" s="21">
        <v>5193491592</v>
      </c>
      <c r="Q99" s="6">
        <v>0</v>
      </c>
      <c r="S99" s="6">
        <v>5193491592</v>
      </c>
      <c r="U99" s="7">
        <f t="shared" si="3"/>
        <v>5.4050728886488883E-3</v>
      </c>
      <c r="W99" s="6"/>
    </row>
    <row r="100" spans="1:23" ht="21" x14ac:dyDescent="0.55000000000000004">
      <c r="A100" s="24" t="s">
        <v>220</v>
      </c>
      <c r="C100" s="6">
        <v>0</v>
      </c>
      <c r="E100" s="21">
        <v>10431259183</v>
      </c>
      <c r="G100" s="6">
        <v>0</v>
      </c>
      <c r="I100" s="6">
        <v>10431259183</v>
      </c>
      <c r="K100" s="7">
        <f t="shared" si="2"/>
        <v>1.0856225567275946E-2</v>
      </c>
      <c r="M100" s="6">
        <v>0</v>
      </c>
      <c r="O100" s="21">
        <v>10431259183</v>
      </c>
      <c r="Q100" s="6">
        <v>0</v>
      </c>
      <c r="S100" s="6">
        <v>10431259183</v>
      </c>
      <c r="U100" s="7">
        <f t="shared" si="3"/>
        <v>1.0856225567275946E-2</v>
      </c>
      <c r="W100" s="6"/>
    </row>
    <row r="101" spans="1:23" ht="21" x14ac:dyDescent="0.55000000000000004">
      <c r="A101" s="24" t="s">
        <v>32</v>
      </c>
      <c r="C101" s="6">
        <v>0</v>
      </c>
      <c r="E101" s="21">
        <v>14160054337</v>
      </c>
      <c r="G101" s="6">
        <v>0</v>
      </c>
      <c r="I101" s="6">
        <v>14160054337</v>
      </c>
      <c r="K101" s="7">
        <f t="shared" si="2"/>
        <v>1.4736930722408266E-2</v>
      </c>
      <c r="M101" s="6">
        <v>0</v>
      </c>
      <c r="O101" s="21">
        <v>14160054337</v>
      </c>
      <c r="Q101" s="6">
        <v>0</v>
      </c>
      <c r="S101" s="6">
        <v>14160054337</v>
      </c>
      <c r="U101" s="7">
        <f t="shared" si="3"/>
        <v>1.4736930722408266E-2</v>
      </c>
      <c r="W101" s="6"/>
    </row>
    <row r="102" spans="1:23" ht="21" x14ac:dyDescent="0.55000000000000004">
      <c r="A102" s="24" t="s">
        <v>97</v>
      </c>
      <c r="C102" s="6">
        <v>0</v>
      </c>
      <c r="E102" s="21">
        <v>9772483449</v>
      </c>
      <c r="G102" s="6">
        <v>0</v>
      </c>
      <c r="I102" s="6">
        <v>9772483449</v>
      </c>
      <c r="K102" s="7">
        <f t="shared" si="2"/>
        <v>1.0170611506587355E-2</v>
      </c>
      <c r="M102" s="6">
        <v>0</v>
      </c>
      <c r="O102" s="21">
        <v>9772483449</v>
      </c>
      <c r="Q102" s="6">
        <v>0</v>
      </c>
      <c r="S102" s="6">
        <v>9772483449</v>
      </c>
      <c r="U102" s="7">
        <f t="shared" si="3"/>
        <v>1.0170611506587355E-2</v>
      </c>
      <c r="W102" s="6"/>
    </row>
    <row r="103" spans="1:23" ht="21" x14ac:dyDescent="0.55000000000000004">
      <c r="A103" s="24" t="s">
        <v>208</v>
      </c>
      <c r="C103" s="6">
        <v>0</v>
      </c>
      <c r="E103" s="21">
        <v>20609729016</v>
      </c>
      <c r="G103" s="6">
        <v>0</v>
      </c>
      <c r="I103" s="6">
        <v>20609729016</v>
      </c>
      <c r="K103" s="7">
        <f t="shared" si="2"/>
        <v>2.1449363221917379E-2</v>
      </c>
      <c r="M103" s="6">
        <v>0</v>
      </c>
      <c r="O103" s="21">
        <v>20609729016</v>
      </c>
      <c r="Q103" s="6">
        <v>0</v>
      </c>
      <c r="S103" s="6">
        <v>20609729016</v>
      </c>
      <c r="U103" s="7">
        <f t="shared" si="3"/>
        <v>2.1449363221917379E-2</v>
      </c>
      <c r="W103" s="6"/>
    </row>
    <row r="104" spans="1:23" ht="21" x14ac:dyDescent="0.55000000000000004">
      <c r="A104" s="24" t="s">
        <v>123</v>
      </c>
      <c r="C104" s="6">
        <v>0</v>
      </c>
      <c r="E104" s="21">
        <v>9150124534</v>
      </c>
      <c r="G104" s="6">
        <v>0</v>
      </c>
      <c r="I104" s="6">
        <v>9150124534</v>
      </c>
      <c r="K104" s="7">
        <f t="shared" si="2"/>
        <v>9.5228978752305345E-3</v>
      </c>
      <c r="M104" s="6">
        <v>0</v>
      </c>
      <c r="O104" s="21">
        <v>9150124534</v>
      </c>
      <c r="Q104" s="6">
        <v>0</v>
      </c>
      <c r="S104" s="6">
        <v>9150124534</v>
      </c>
      <c r="U104" s="7">
        <f t="shared" si="3"/>
        <v>9.5228978752305345E-3</v>
      </c>
      <c r="W104" s="6"/>
    </row>
    <row r="105" spans="1:23" ht="21" x14ac:dyDescent="0.55000000000000004">
      <c r="A105" s="24" t="s">
        <v>33</v>
      </c>
      <c r="C105" s="6">
        <v>0</v>
      </c>
      <c r="E105" s="21">
        <v>12694323190</v>
      </c>
      <c r="G105" s="6">
        <v>0</v>
      </c>
      <c r="I105" s="6">
        <v>12694323190</v>
      </c>
      <c r="K105" s="7">
        <f t="shared" si="2"/>
        <v>1.3211486126156007E-2</v>
      </c>
      <c r="M105" s="6">
        <v>0</v>
      </c>
      <c r="O105" s="21">
        <v>12694323190</v>
      </c>
      <c r="Q105" s="6">
        <v>0</v>
      </c>
      <c r="S105" s="6">
        <v>12694323190</v>
      </c>
      <c r="U105" s="7">
        <f t="shared" si="3"/>
        <v>1.3211486126156007E-2</v>
      </c>
      <c r="W105" s="6"/>
    </row>
    <row r="106" spans="1:23" ht="21" x14ac:dyDescent="0.55000000000000004">
      <c r="A106" s="24" t="s">
        <v>142</v>
      </c>
      <c r="C106" s="6">
        <v>0</v>
      </c>
      <c r="E106" s="21">
        <v>8442624040</v>
      </c>
      <c r="G106" s="6">
        <v>0</v>
      </c>
      <c r="I106" s="6">
        <v>8442624040</v>
      </c>
      <c r="K106" s="7">
        <f t="shared" si="2"/>
        <v>8.7865740223690633E-3</v>
      </c>
      <c r="M106" s="6">
        <v>0</v>
      </c>
      <c r="O106" s="21">
        <v>8442624040</v>
      </c>
      <c r="Q106" s="6">
        <v>0</v>
      </c>
      <c r="S106" s="6">
        <v>8442624040</v>
      </c>
      <c r="U106" s="7">
        <f t="shared" si="3"/>
        <v>8.7865740223690633E-3</v>
      </c>
      <c r="W106" s="6"/>
    </row>
    <row r="107" spans="1:23" ht="21" x14ac:dyDescent="0.55000000000000004">
      <c r="A107" s="24" t="s">
        <v>34</v>
      </c>
      <c r="C107" s="6">
        <v>0</v>
      </c>
      <c r="E107" s="21">
        <v>2451598500</v>
      </c>
      <c r="G107" s="6">
        <v>0</v>
      </c>
      <c r="I107" s="6">
        <v>2451598500</v>
      </c>
      <c r="K107" s="7">
        <f t="shared" si="2"/>
        <v>2.5514758908272979E-3</v>
      </c>
      <c r="M107" s="6">
        <v>0</v>
      </c>
      <c r="O107" s="21">
        <v>2451598500</v>
      </c>
      <c r="Q107" s="6">
        <v>0</v>
      </c>
      <c r="S107" s="6">
        <v>2451598500</v>
      </c>
      <c r="U107" s="7">
        <f t="shared" si="3"/>
        <v>2.5514758908272979E-3</v>
      </c>
      <c r="W107" s="6"/>
    </row>
    <row r="108" spans="1:23" ht="21" x14ac:dyDescent="0.55000000000000004">
      <c r="A108" s="24" t="s">
        <v>138</v>
      </c>
      <c r="C108" s="6">
        <v>0</v>
      </c>
      <c r="E108" s="21">
        <v>14302587109</v>
      </c>
      <c r="G108" s="6">
        <v>0</v>
      </c>
      <c r="I108" s="6">
        <v>14302587109</v>
      </c>
      <c r="K108" s="7">
        <f t="shared" si="2"/>
        <v>1.4885270236978365E-2</v>
      </c>
      <c r="M108" s="6">
        <v>0</v>
      </c>
      <c r="O108" s="21">
        <v>14302587109</v>
      </c>
      <c r="Q108" s="6">
        <v>0</v>
      </c>
      <c r="S108" s="6">
        <v>14302587109</v>
      </c>
      <c r="U108" s="7">
        <f t="shared" si="3"/>
        <v>1.4885270236978365E-2</v>
      </c>
      <c r="W108" s="6"/>
    </row>
    <row r="109" spans="1:23" ht="21" x14ac:dyDescent="0.55000000000000004">
      <c r="A109" s="24" t="s">
        <v>184</v>
      </c>
      <c r="C109" s="6">
        <v>0</v>
      </c>
      <c r="E109" s="21">
        <v>5150009715</v>
      </c>
      <c r="G109" s="6">
        <v>0</v>
      </c>
      <c r="I109" s="6">
        <v>5150009715</v>
      </c>
      <c r="K109" s="7">
        <f t="shared" si="2"/>
        <v>5.35981957296387E-3</v>
      </c>
      <c r="M109" s="6">
        <v>0</v>
      </c>
      <c r="O109" s="21">
        <v>5150009715</v>
      </c>
      <c r="Q109" s="6">
        <v>0</v>
      </c>
      <c r="S109" s="6">
        <v>5150009715</v>
      </c>
      <c r="U109" s="7">
        <f t="shared" si="3"/>
        <v>5.35981957296387E-3</v>
      </c>
      <c r="W109" s="6"/>
    </row>
    <row r="110" spans="1:23" ht="21" x14ac:dyDescent="0.55000000000000004">
      <c r="A110" s="24" t="s">
        <v>176</v>
      </c>
      <c r="C110" s="6">
        <v>0</v>
      </c>
      <c r="E110" s="21">
        <v>11576157499</v>
      </c>
      <c r="G110" s="6">
        <v>0</v>
      </c>
      <c r="I110" s="6">
        <v>11576157499</v>
      </c>
      <c r="K110" s="7">
        <f t="shared" si="2"/>
        <v>1.2047766698795962E-2</v>
      </c>
      <c r="M110" s="6">
        <v>0</v>
      </c>
      <c r="O110" s="21">
        <v>11576157499</v>
      </c>
      <c r="Q110" s="6">
        <v>0</v>
      </c>
      <c r="S110" s="6">
        <v>11576157499</v>
      </c>
      <c r="U110" s="7">
        <f t="shared" si="3"/>
        <v>1.2047766698795962E-2</v>
      </c>
      <c r="W110" s="6"/>
    </row>
    <row r="111" spans="1:23" ht="21" x14ac:dyDescent="0.55000000000000004">
      <c r="A111" s="24" t="s">
        <v>182</v>
      </c>
      <c r="C111" s="6">
        <v>0</v>
      </c>
      <c r="E111" s="21">
        <v>2458207399</v>
      </c>
      <c r="G111" s="6">
        <v>0</v>
      </c>
      <c r="I111" s="6">
        <v>2458207399</v>
      </c>
      <c r="K111" s="7">
        <f t="shared" si="2"/>
        <v>2.5583540343990991E-3</v>
      </c>
      <c r="M111" s="6">
        <v>0</v>
      </c>
      <c r="O111" s="21">
        <v>2458207399</v>
      </c>
      <c r="Q111" s="6">
        <v>0</v>
      </c>
      <c r="S111" s="6">
        <v>2458207399</v>
      </c>
      <c r="U111" s="7">
        <f t="shared" si="3"/>
        <v>2.5583540343990991E-3</v>
      </c>
      <c r="W111" s="6"/>
    </row>
    <row r="112" spans="1:23" ht="21" x14ac:dyDescent="0.55000000000000004">
      <c r="A112" s="24" t="s">
        <v>122</v>
      </c>
      <c r="C112" s="6">
        <v>0</v>
      </c>
      <c r="E112" s="21">
        <v>13982342431</v>
      </c>
      <c r="G112" s="6">
        <v>0</v>
      </c>
      <c r="I112" s="6">
        <v>13982342431</v>
      </c>
      <c r="K112" s="7">
        <f t="shared" si="2"/>
        <v>1.4551978886423716E-2</v>
      </c>
      <c r="M112" s="6">
        <v>0</v>
      </c>
      <c r="O112" s="21">
        <v>13982342431</v>
      </c>
      <c r="Q112" s="6">
        <v>0</v>
      </c>
      <c r="S112" s="6">
        <v>13982342431</v>
      </c>
      <c r="U112" s="7">
        <f t="shared" si="3"/>
        <v>1.4551978886423716E-2</v>
      </c>
      <c r="W112" s="6"/>
    </row>
    <row r="113" spans="1:23" ht="21" x14ac:dyDescent="0.55000000000000004">
      <c r="A113" s="24" t="s">
        <v>168</v>
      </c>
      <c r="C113" s="6">
        <v>0</v>
      </c>
      <c r="E113" s="21">
        <v>5874716561</v>
      </c>
      <c r="G113" s="6">
        <v>0</v>
      </c>
      <c r="I113" s="6">
        <v>5874716561</v>
      </c>
      <c r="K113" s="7">
        <f t="shared" si="2"/>
        <v>6.1140507594678968E-3</v>
      </c>
      <c r="M113" s="6">
        <v>0</v>
      </c>
      <c r="O113" s="21">
        <v>5874716561</v>
      </c>
      <c r="Q113" s="6">
        <v>0</v>
      </c>
      <c r="S113" s="6">
        <v>5874716561</v>
      </c>
      <c r="U113" s="7">
        <f t="shared" si="3"/>
        <v>6.1140507594678968E-3</v>
      </c>
      <c r="W113" s="6"/>
    </row>
    <row r="114" spans="1:23" ht="21" x14ac:dyDescent="0.55000000000000004">
      <c r="A114" s="24" t="s">
        <v>198</v>
      </c>
      <c r="C114" s="6">
        <v>0</v>
      </c>
      <c r="E114" s="21">
        <v>18798060237</v>
      </c>
      <c r="G114" s="6">
        <v>0</v>
      </c>
      <c r="I114" s="6">
        <v>18798060237</v>
      </c>
      <c r="K114" s="7">
        <f t="shared" si="2"/>
        <v>1.9563887597836588E-2</v>
      </c>
      <c r="M114" s="6">
        <v>0</v>
      </c>
      <c r="O114" s="21">
        <v>18798060237</v>
      </c>
      <c r="Q114" s="6">
        <v>0</v>
      </c>
      <c r="S114" s="6">
        <v>18798060237</v>
      </c>
      <c r="U114" s="7">
        <f t="shared" si="3"/>
        <v>1.9563887597836588E-2</v>
      </c>
      <c r="W114" s="6"/>
    </row>
    <row r="115" spans="1:23" ht="21" x14ac:dyDescent="0.55000000000000004">
      <c r="A115" s="24" t="s">
        <v>221</v>
      </c>
      <c r="C115" s="6">
        <v>0</v>
      </c>
      <c r="E115" s="21">
        <v>16575513532</v>
      </c>
      <c r="G115" s="6">
        <v>0</v>
      </c>
      <c r="I115" s="6">
        <v>16575513532</v>
      </c>
      <c r="K115" s="7">
        <f t="shared" si="2"/>
        <v>1.7250795003741288E-2</v>
      </c>
      <c r="M115" s="6">
        <v>0</v>
      </c>
      <c r="O115" s="21">
        <v>16575513532</v>
      </c>
      <c r="Q115" s="6">
        <v>0</v>
      </c>
      <c r="S115" s="6">
        <v>16575513532</v>
      </c>
      <c r="U115" s="7">
        <f t="shared" si="3"/>
        <v>1.7250795003741288E-2</v>
      </c>
      <c r="W115" s="6"/>
    </row>
    <row r="116" spans="1:23" ht="21" x14ac:dyDescent="0.55000000000000004">
      <c r="A116" s="24" t="s">
        <v>27</v>
      </c>
      <c r="C116" s="6">
        <v>0</v>
      </c>
      <c r="E116" s="21">
        <v>330177762</v>
      </c>
      <c r="G116" s="6">
        <v>0</v>
      </c>
      <c r="I116" s="6">
        <v>330177762</v>
      </c>
      <c r="K116" s="7">
        <f t="shared" si="2"/>
        <v>3.436291054307276E-4</v>
      </c>
      <c r="M116" s="6">
        <v>0</v>
      </c>
      <c r="O116" s="21">
        <v>330177762</v>
      </c>
      <c r="Q116" s="6">
        <v>0</v>
      </c>
      <c r="S116" s="6">
        <v>330177762</v>
      </c>
      <c r="U116" s="7">
        <f t="shared" si="3"/>
        <v>3.436291054307276E-4</v>
      </c>
      <c r="W116" s="6"/>
    </row>
    <row r="117" spans="1:23" ht="21" x14ac:dyDescent="0.55000000000000004">
      <c r="A117" s="24" t="s">
        <v>172</v>
      </c>
      <c r="C117" s="6">
        <v>0</v>
      </c>
      <c r="E117" s="21">
        <v>6354003837</v>
      </c>
      <c r="G117" s="6">
        <v>0</v>
      </c>
      <c r="I117" s="6">
        <v>6354003837</v>
      </c>
      <c r="K117" s="7">
        <f t="shared" si="2"/>
        <v>6.6128640559739472E-3</v>
      </c>
      <c r="M117" s="6">
        <v>0</v>
      </c>
      <c r="O117" s="21">
        <v>6354003837</v>
      </c>
      <c r="Q117" s="6">
        <v>0</v>
      </c>
      <c r="S117" s="6">
        <v>6354003837</v>
      </c>
      <c r="U117" s="7">
        <f t="shared" si="3"/>
        <v>6.6128640559739472E-3</v>
      </c>
      <c r="W117" s="6"/>
    </row>
    <row r="118" spans="1:23" ht="21" x14ac:dyDescent="0.55000000000000004">
      <c r="A118" s="24" t="s">
        <v>202</v>
      </c>
      <c r="C118" s="6">
        <v>0</v>
      </c>
      <c r="E118" s="21">
        <v>12636042691</v>
      </c>
      <c r="G118" s="6">
        <v>0</v>
      </c>
      <c r="I118" s="6">
        <v>12636042691</v>
      </c>
      <c r="K118" s="7">
        <f t="shared" si="2"/>
        <v>1.315083129702967E-2</v>
      </c>
      <c r="M118" s="6">
        <v>0</v>
      </c>
      <c r="O118" s="21">
        <v>12636042691</v>
      </c>
      <c r="Q118" s="6">
        <v>0</v>
      </c>
      <c r="S118" s="6">
        <v>12636042691</v>
      </c>
      <c r="U118" s="7">
        <f t="shared" si="3"/>
        <v>1.315083129702967E-2</v>
      </c>
      <c r="W118" s="6"/>
    </row>
    <row r="119" spans="1:23" ht="21" x14ac:dyDescent="0.55000000000000004">
      <c r="A119" s="24" t="s">
        <v>137</v>
      </c>
      <c r="C119" s="6">
        <v>0</v>
      </c>
      <c r="E119" s="21">
        <v>-502212379</v>
      </c>
      <c r="G119" s="6">
        <v>0</v>
      </c>
      <c r="I119" s="6">
        <v>-502212379</v>
      </c>
      <c r="K119" s="7">
        <f t="shared" si="2"/>
        <v>-5.2267236135669106E-4</v>
      </c>
      <c r="M119" s="6">
        <v>0</v>
      </c>
      <c r="O119" s="21">
        <v>-502212379</v>
      </c>
      <c r="Q119" s="6">
        <v>0</v>
      </c>
      <c r="S119" s="6">
        <v>-502212379</v>
      </c>
      <c r="U119" s="7">
        <f t="shared" si="3"/>
        <v>-5.2267236135669106E-4</v>
      </c>
      <c r="W119" s="6"/>
    </row>
    <row r="120" spans="1:23" ht="21" x14ac:dyDescent="0.55000000000000004">
      <c r="A120" s="24" t="s">
        <v>216</v>
      </c>
      <c r="C120" s="6">
        <v>0</v>
      </c>
      <c r="E120" s="21">
        <v>1412677972</v>
      </c>
      <c r="G120" s="6">
        <v>0</v>
      </c>
      <c r="I120" s="6">
        <v>1412677972</v>
      </c>
      <c r="K120" s="7">
        <f t="shared" si="2"/>
        <v>1.4702300507447696E-3</v>
      </c>
      <c r="M120" s="6">
        <v>0</v>
      </c>
      <c r="O120" s="21">
        <v>1412677972</v>
      </c>
      <c r="Q120" s="6">
        <v>0</v>
      </c>
      <c r="S120" s="6">
        <v>1412677972</v>
      </c>
      <c r="U120" s="7">
        <f t="shared" si="3"/>
        <v>1.4702300507447696E-3</v>
      </c>
      <c r="W120" s="6"/>
    </row>
    <row r="121" spans="1:23" ht="21.75" thickBot="1" x14ac:dyDescent="0.6">
      <c r="A121" s="24" t="s">
        <v>158</v>
      </c>
      <c r="C121" s="6">
        <v>0</v>
      </c>
      <c r="E121" s="21">
        <v>3288183369</v>
      </c>
      <c r="G121" s="6">
        <v>0</v>
      </c>
      <c r="I121" s="6">
        <v>3288183369</v>
      </c>
      <c r="K121" s="7">
        <f t="shared" si="2"/>
        <v>3.4221429775808643E-3</v>
      </c>
      <c r="M121" s="6">
        <v>0</v>
      </c>
      <c r="O121" s="21">
        <v>3288183369</v>
      </c>
      <c r="Q121" s="6">
        <v>0</v>
      </c>
      <c r="S121" s="6">
        <v>3288183369</v>
      </c>
      <c r="U121" s="7">
        <f t="shared" si="3"/>
        <v>3.4221429775808643E-3</v>
      </c>
      <c r="W121" s="6"/>
    </row>
    <row r="122" spans="1:23" ht="21.75" thickBot="1" x14ac:dyDescent="0.6">
      <c r="A122" s="24" t="s">
        <v>36</v>
      </c>
      <c r="C122" s="22">
        <f>SUM(C8:C121)</f>
        <v>3797689200</v>
      </c>
      <c r="D122" s="23"/>
      <c r="E122" s="22">
        <f>SUM(E8:E121)-5</f>
        <v>943314563193</v>
      </c>
      <c r="F122" s="23"/>
      <c r="G122" s="22">
        <f>SUM(G8:G121)</f>
        <v>13742799702</v>
      </c>
      <c r="H122" s="23"/>
      <c r="I122" s="22">
        <f>SUM(I8:I121)-5</f>
        <v>960855052095</v>
      </c>
      <c r="J122" s="23"/>
      <c r="K122" s="39">
        <f>I122/$I$122</f>
        <v>1</v>
      </c>
      <c r="L122" s="23"/>
      <c r="M122" s="22">
        <f>SUM(M8:M121)</f>
        <v>3797689200</v>
      </c>
      <c r="N122" s="23"/>
      <c r="O122" s="22">
        <f>SUM(O8:O121)-5</f>
        <v>943314563193</v>
      </c>
      <c r="P122" s="23"/>
      <c r="Q122" s="22">
        <f>SUM(Q8:Q121)</f>
        <v>13742799702</v>
      </c>
      <c r="S122" s="22">
        <f>SUM(S8:S121)-5</f>
        <v>960855052095</v>
      </c>
      <c r="U122" s="39">
        <f>S122/$S$122</f>
        <v>1</v>
      </c>
      <c r="W122" s="6"/>
    </row>
    <row r="123" spans="1:23" ht="19.5" thickTop="1" x14ac:dyDescent="0.45">
      <c r="C123" s="21"/>
      <c r="D123" s="23"/>
      <c r="E123" s="21"/>
      <c r="F123" s="23"/>
      <c r="G123" s="21"/>
      <c r="H123" s="23"/>
      <c r="I123" s="21"/>
      <c r="J123" s="23"/>
      <c r="K123" s="23"/>
      <c r="L123" s="23"/>
      <c r="M123" s="21"/>
      <c r="N123" s="23"/>
      <c r="O123" s="21"/>
      <c r="P123" s="23"/>
      <c r="Q123" s="21"/>
      <c r="S123" s="9"/>
    </row>
    <row r="124" spans="1:23" x14ac:dyDescent="0.45">
      <c r="I124" s="6"/>
      <c r="S124" s="13"/>
      <c r="U124" s="25"/>
    </row>
    <row r="125" spans="1:23" x14ac:dyDescent="0.45">
      <c r="E125" s="6"/>
      <c r="U125" s="6"/>
    </row>
  </sheetData>
  <mergeCells count="17">
    <mergeCell ref="I7"/>
    <mergeCell ref="M6:U6"/>
    <mergeCell ref="A2:U2"/>
    <mergeCell ref="A3:U3"/>
    <mergeCell ref="A4:U4"/>
    <mergeCell ref="A5:S5"/>
    <mergeCell ref="A6:A7"/>
    <mergeCell ref="S7"/>
    <mergeCell ref="U7"/>
    <mergeCell ref="K7"/>
    <mergeCell ref="C6:K6"/>
    <mergeCell ref="M7"/>
    <mergeCell ref="O7"/>
    <mergeCell ref="Q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workbookViewId="0">
      <selection activeCell="C10" sqref="C10"/>
    </sheetView>
  </sheetViews>
  <sheetFormatPr defaultRowHeight="18.75" x14ac:dyDescent="0.45"/>
  <cols>
    <col min="1" max="1" width="26.5703125" style="4" customWidth="1"/>
    <col min="2" max="2" width="1" style="4" customWidth="1"/>
    <col min="3" max="3" width="36.85546875" style="4" bestFit="1" customWidth="1"/>
    <col min="4" max="4" width="1" style="4" customWidth="1"/>
    <col min="5" max="5" width="32" style="4" bestFit="1" customWidth="1"/>
    <col min="6" max="6" width="1" style="4" customWidth="1"/>
    <col min="7" max="7" width="36.85546875" style="4" bestFit="1" customWidth="1"/>
    <col min="8" max="8" width="1" style="4" customWidth="1"/>
    <col min="9" max="9" width="32" style="4" bestFit="1" customWidth="1"/>
    <col min="10" max="10" width="1" style="4" customWidth="1"/>
    <col min="11" max="11" width="9.140625" style="4" customWidth="1"/>
    <col min="12" max="16384" width="9.140625" style="4"/>
  </cols>
  <sheetData>
    <row r="2" spans="1:9" ht="26.25" x14ac:dyDescent="0.45">
      <c r="A2" s="45" t="s">
        <v>102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</row>
    <row r="3" spans="1:9" ht="26.25" x14ac:dyDescent="0.45">
      <c r="A3" s="45" t="s">
        <v>43</v>
      </c>
      <c r="B3" s="45" t="s">
        <v>43</v>
      </c>
      <c r="C3" s="45" t="s">
        <v>43</v>
      </c>
      <c r="D3" s="45" t="s">
        <v>43</v>
      </c>
      <c r="E3" s="45" t="s">
        <v>43</v>
      </c>
      <c r="F3" s="45" t="s">
        <v>43</v>
      </c>
      <c r="G3" s="45" t="s">
        <v>43</v>
      </c>
      <c r="H3" s="45" t="s">
        <v>43</v>
      </c>
      <c r="I3" s="45" t="s">
        <v>43</v>
      </c>
    </row>
    <row r="4" spans="1:9" ht="26.25" x14ac:dyDescent="0.45">
      <c r="A4" s="45" t="s">
        <v>100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</row>
    <row r="5" spans="1:9" s="2" customFormat="1" ht="25.5" x14ac:dyDescent="0.25">
      <c r="A5" s="46" t="s">
        <v>82</v>
      </c>
      <c r="B5" s="46"/>
      <c r="C5" s="46"/>
      <c r="D5" s="46"/>
      <c r="E5" s="46"/>
      <c r="F5" s="46"/>
    </row>
    <row r="6" spans="1:9" ht="27" thickBot="1" x14ac:dyDescent="0.5">
      <c r="A6" s="44" t="s">
        <v>65</v>
      </c>
      <c r="B6" s="44" t="s">
        <v>65</v>
      </c>
      <c r="C6" s="44" t="s">
        <v>45</v>
      </c>
      <c r="D6" s="44" t="s">
        <v>45</v>
      </c>
      <c r="E6" s="44" t="s">
        <v>45</v>
      </c>
      <c r="G6" s="44" t="s">
        <v>46</v>
      </c>
      <c r="H6" s="44" t="s">
        <v>46</v>
      </c>
      <c r="I6" s="44" t="s">
        <v>46</v>
      </c>
    </row>
    <row r="7" spans="1:9" ht="27" thickBot="1" x14ac:dyDescent="0.5">
      <c r="A7" s="44" t="s">
        <v>66</v>
      </c>
      <c r="C7" s="44" t="s">
        <v>67</v>
      </c>
      <c r="E7" s="44" t="s">
        <v>68</v>
      </c>
      <c r="G7" s="44" t="s">
        <v>67</v>
      </c>
      <c r="I7" s="44" t="s">
        <v>68</v>
      </c>
    </row>
    <row r="8" spans="1:9" ht="21.75" thickBot="1" x14ac:dyDescent="0.6">
      <c r="A8" s="5" t="s">
        <v>42</v>
      </c>
      <c r="C8" s="6">
        <v>125891312687</v>
      </c>
      <c r="E8" s="7">
        <f>C8/$C$9</f>
        <v>1</v>
      </c>
      <c r="G8" s="6">
        <v>125891312687</v>
      </c>
      <c r="I8" s="7">
        <f>G8/$G$9</f>
        <v>1</v>
      </c>
    </row>
    <row r="9" spans="1:9" ht="21.75" thickBot="1" x14ac:dyDescent="0.6">
      <c r="A9" s="5" t="s">
        <v>36</v>
      </c>
      <c r="C9" s="22">
        <f>SUM(C8:C8)</f>
        <v>125891312687</v>
      </c>
      <c r="E9" s="26">
        <f>SUM(E8:E8)</f>
        <v>1</v>
      </c>
      <c r="G9" s="22">
        <f>SUM(G8:G8)</f>
        <v>125891312687</v>
      </c>
      <c r="I9" s="26">
        <f>SUM(I8:I8)</f>
        <v>1</v>
      </c>
    </row>
    <row r="10" spans="1:9" ht="19.5" thickTop="1" x14ac:dyDescent="0.45"/>
  </sheetData>
  <mergeCells count="12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5"/>
  <sheetViews>
    <sheetView rightToLeft="1" workbookViewId="0">
      <selection activeCell="K19" sqref="K19"/>
    </sheetView>
  </sheetViews>
  <sheetFormatPr defaultRowHeight="18.75" x14ac:dyDescent="0.45"/>
  <cols>
    <col min="1" max="1" width="35.7109375" style="4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9.140625" style="4" customWidth="1"/>
    <col min="8" max="13" width="9.140625" style="4"/>
    <col min="14" max="14" width="12.42578125" style="4" bestFit="1" customWidth="1"/>
    <col min="15" max="16384" width="9.140625" style="4"/>
  </cols>
  <sheetData>
    <row r="2" spans="1:5" ht="26.25" x14ac:dyDescent="0.45">
      <c r="A2" s="45" t="s">
        <v>102</v>
      </c>
      <c r="B2" s="45" t="s">
        <v>0</v>
      </c>
      <c r="C2" s="45" t="s">
        <v>0</v>
      </c>
      <c r="D2" s="45" t="s">
        <v>0</v>
      </c>
      <c r="E2" s="45" t="s">
        <v>0</v>
      </c>
    </row>
    <row r="3" spans="1:5" ht="26.25" x14ac:dyDescent="0.45">
      <c r="A3" s="45" t="s">
        <v>43</v>
      </c>
      <c r="B3" s="45" t="s">
        <v>43</v>
      </c>
      <c r="C3" s="45" t="s">
        <v>43</v>
      </c>
      <c r="D3" s="45" t="s">
        <v>43</v>
      </c>
      <c r="E3" s="45" t="s">
        <v>43</v>
      </c>
    </row>
    <row r="4" spans="1:5" ht="26.25" x14ac:dyDescent="0.45">
      <c r="A4" s="45" t="s">
        <v>100</v>
      </c>
      <c r="B4" s="45" t="s">
        <v>2</v>
      </c>
      <c r="C4" s="45" t="s">
        <v>2</v>
      </c>
      <c r="D4" s="45" t="s">
        <v>2</v>
      </c>
      <c r="E4" s="45" t="s">
        <v>2</v>
      </c>
    </row>
    <row r="5" spans="1:5" s="27" customFormat="1" ht="26.25" x14ac:dyDescent="0.25">
      <c r="A5" s="40" t="s">
        <v>87</v>
      </c>
      <c r="B5" s="40"/>
      <c r="C5" s="40"/>
      <c r="D5" s="40"/>
      <c r="E5" s="35" t="s">
        <v>91</v>
      </c>
    </row>
    <row r="6" spans="1:5" ht="27" thickBot="1" x14ac:dyDescent="0.5">
      <c r="A6" s="44" t="s">
        <v>69</v>
      </c>
      <c r="C6" s="44" t="s">
        <v>45</v>
      </c>
      <c r="E6" s="44" t="s">
        <v>92</v>
      </c>
    </row>
    <row r="7" spans="1:5" ht="26.25" x14ac:dyDescent="0.45">
      <c r="A7" s="44" t="s">
        <v>69</v>
      </c>
      <c r="C7" s="44" t="s">
        <v>39</v>
      </c>
      <c r="E7" s="44" t="s">
        <v>39</v>
      </c>
    </row>
    <row r="8" spans="1:5" ht="21" x14ac:dyDescent="0.55000000000000004">
      <c r="A8" s="5" t="s">
        <v>85</v>
      </c>
      <c r="C8" s="6">
        <v>0</v>
      </c>
      <c r="E8" s="6">
        <v>0</v>
      </c>
    </row>
    <row r="9" spans="1:5" ht="21.75" thickBot="1" x14ac:dyDescent="0.6">
      <c r="A9" s="5" t="s">
        <v>86</v>
      </c>
      <c r="C9" s="6">
        <v>0</v>
      </c>
      <c r="E9" s="6">
        <v>0</v>
      </c>
    </row>
    <row r="10" spans="1:5" ht="21.75" thickBot="1" x14ac:dyDescent="0.6">
      <c r="A10" s="5" t="s">
        <v>36</v>
      </c>
      <c r="C10" s="8">
        <f>SUM(C8:C9)</f>
        <v>0</v>
      </c>
      <c r="E10" s="8">
        <f>SUM(E8:E9)</f>
        <v>0</v>
      </c>
    </row>
    <row r="13" spans="1:5" x14ac:dyDescent="0.45">
      <c r="C13" s="6"/>
    </row>
    <row r="14" spans="1:5" x14ac:dyDescent="0.45">
      <c r="C14" s="6"/>
    </row>
    <row r="15" spans="1:5" x14ac:dyDescent="0.45">
      <c r="C15" s="6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4"/>
  <sheetViews>
    <sheetView rightToLeft="1" workbookViewId="0">
      <selection activeCell="K15" sqref="K15"/>
    </sheetView>
  </sheetViews>
  <sheetFormatPr defaultRowHeight="18.75" x14ac:dyDescent="0.45"/>
  <cols>
    <col min="1" max="1" width="33.7109375" style="4" bestFit="1" customWidth="1"/>
    <col min="2" max="2" width="1" style="4" customWidth="1"/>
    <col min="3" max="3" width="20" style="4" customWidth="1"/>
    <col min="4" max="4" width="1" style="4" customWidth="1"/>
    <col min="5" max="5" width="35" style="4" customWidth="1"/>
    <col min="6" max="6" width="1" style="4" customWidth="1"/>
    <col min="7" max="7" width="24" style="4" customWidth="1"/>
    <col min="8" max="8" width="1" style="4" customWidth="1"/>
    <col min="9" max="9" width="23" style="4" customWidth="1"/>
    <col min="10" max="10" width="1" style="4" customWidth="1"/>
    <col min="11" max="11" width="22" style="4" customWidth="1"/>
    <col min="12" max="12" width="1" style="4" customWidth="1"/>
    <col min="13" max="13" width="24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4" style="4" customWidth="1"/>
    <col min="20" max="20" width="1" style="4" customWidth="1"/>
    <col min="21" max="21" width="9.140625" style="4" customWidth="1"/>
    <col min="22" max="16384" width="9.140625" style="4"/>
  </cols>
  <sheetData>
    <row r="2" spans="1:21" ht="26.25" x14ac:dyDescent="0.45">
      <c r="A2" s="45" t="s">
        <v>102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  <c r="N2" s="45" t="s">
        <v>0</v>
      </c>
      <c r="O2" s="45" t="s">
        <v>0</v>
      </c>
      <c r="P2" s="45" t="s">
        <v>0</v>
      </c>
      <c r="Q2" s="45" t="s">
        <v>0</v>
      </c>
      <c r="R2" s="45" t="s">
        <v>0</v>
      </c>
      <c r="S2" s="45" t="s">
        <v>0</v>
      </c>
    </row>
    <row r="3" spans="1:21" ht="26.25" x14ac:dyDescent="0.45">
      <c r="A3" s="45" t="s">
        <v>43</v>
      </c>
      <c r="B3" s="45" t="s">
        <v>43</v>
      </c>
      <c r="C3" s="45" t="s">
        <v>43</v>
      </c>
      <c r="D3" s="45" t="s">
        <v>43</v>
      </c>
      <c r="E3" s="45" t="s">
        <v>43</v>
      </c>
      <c r="F3" s="45" t="s">
        <v>43</v>
      </c>
      <c r="G3" s="45" t="s">
        <v>43</v>
      </c>
      <c r="H3" s="45" t="s">
        <v>43</v>
      </c>
      <c r="I3" s="45" t="s">
        <v>43</v>
      </c>
      <c r="J3" s="45" t="s">
        <v>43</v>
      </c>
      <c r="K3" s="45" t="s">
        <v>43</v>
      </c>
      <c r="L3" s="45" t="s">
        <v>43</v>
      </c>
      <c r="M3" s="45" t="s">
        <v>43</v>
      </c>
      <c r="N3" s="45" t="s">
        <v>43</v>
      </c>
      <c r="O3" s="45" t="s">
        <v>43</v>
      </c>
      <c r="P3" s="45" t="s">
        <v>43</v>
      </c>
      <c r="Q3" s="45" t="s">
        <v>43</v>
      </c>
      <c r="R3" s="45" t="s">
        <v>43</v>
      </c>
      <c r="S3" s="45" t="s">
        <v>43</v>
      </c>
    </row>
    <row r="4" spans="1:21" ht="26.25" x14ac:dyDescent="0.45">
      <c r="A4" s="45" t="s">
        <v>100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  <c r="N4" s="45" t="s">
        <v>2</v>
      </c>
      <c r="O4" s="45" t="s">
        <v>2</v>
      </c>
      <c r="P4" s="45" t="s">
        <v>2</v>
      </c>
      <c r="Q4" s="45" t="s">
        <v>2</v>
      </c>
      <c r="R4" s="45" t="s">
        <v>2</v>
      </c>
      <c r="S4" s="45" t="s">
        <v>2</v>
      </c>
    </row>
    <row r="5" spans="1:21" ht="25.5" x14ac:dyDescent="0.45">
      <c r="A5" s="46" t="s">
        <v>61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1" ht="26.25" x14ac:dyDescent="0.45">
      <c r="A6" s="44" t="s">
        <v>3</v>
      </c>
      <c r="C6" s="44" t="s">
        <v>51</v>
      </c>
      <c r="D6" s="44" t="s">
        <v>51</v>
      </c>
      <c r="E6" s="44" t="s">
        <v>51</v>
      </c>
      <c r="F6" s="44" t="s">
        <v>51</v>
      </c>
      <c r="G6" s="44" t="s">
        <v>51</v>
      </c>
      <c r="I6" s="44" t="s">
        <v>45</v>
      </c>
      <c r="J6" s="44" t="s">
        <v>45</v>
      </c>
      <c r="K6" s="44" t="s">
        <v>45</v>
      </c>
      <c r="L6" s="44" t="s">
        <v>45</v>
      </c>
      <c r="M6" s="44" t="s">
        <v>45</v>
      </c>
      <c r="O6" s="44" t="s">
        <v>46</v>
      </c>
      <c r="P6" s="44" t="s">
        <v>46</v>
      </c>
      <c r="Q6" s="44" t="s">
        <v>46</v>
      </c>
      <c r="R6" s="44" t="s">
        <v>46</v>
      </c>
      <c r="S6" s="44" t="s">
        <v>46</v>
      </c>
    </row>
    <row r="7" spans="1:21" ht="27" thickBot="1" x14ac:dyDescent="0.5">
      <c r="A7" s="44" t="s">
        <v>3</v>
      </c>
      <c r="C7" s="44" t="s">
        <v>52</v>
      </c>
      <c r="E7" s="44" t="s">
        <v>53</v>
      </c>
      <c r="G7" s="44" t="s">
        <v>54</v>
      </c>
      <c r="I7" s="44" t="s">
        <v>55</v>
      </c>
      <c r="K7" s="44" t="s">
        <v>49</v>
      </c>
      <c r="M7" s="44" t="s">
        <v>56</v>
      </c>
      <c r="O7" s="44" t="s">
        <v>55</v>
      </c>
      <c r="Q7" s="44" t="s">
        <v>49</v>
      </c>
      <c r="S7" s="44" t="s">
        <v>56</v>
      </c>
    </row>
    <row r="8" spans="1:21" ht="21.75" thickBot="1" x14ac:dyDescent="0.6">
      <c r="A8" s="5" t="s">
        <v>154</v>
      </c>
      <c r="C8" s="4" t="s">
        <v>234</v>
      </c>
      <c r="E8" s="6">
        <v>2291709</v>
      </c>
      <c r="G8" s="6">
        <v>1740</v>
      </c>
      <c r="I8" s="6">
        <v>3987573660</v>
      </c>
      <c r="K8" s="6">
        <v>189884460</v>
      </c>
      <c r="M8" s="6">
        <f>I8-K8</f>
        <v>3797689200</v>
      </c>
      <c r="O8" s="6">
        <v>3987573660</v>
      </c>
      <c r="Q8" s="6">
        <v>189884460</v>
      </c>
      <c r="S8" s="6">
        <v>3797689200</v>
      </c>
      <c r="U8" s="6"/>
    </row>
    <row r="9" spans="1:21" ht="21.75" thickBot="1" x14ac:dyDescent="0.6">
      <c r="A9" s="5" t="s">
        <v>36</v>
      </c>
      <c r="C9" s="4" t="s">
        <v>36</v>
      </c>
      <c r="E9" s="4" t="s">
        <v>36</v>
      </c>
      <c r="G9" s="4" t="s">
        <v>36</v>
      </c>
      <c r="I9" s="22">
        <f>SUM(I8:I8)</f>
        <v>3987573660</v>
      </c>
      <c r="J9" s="23"/>
      <c r="K9" s="22">
        <f>SUM(K8:K8)</f>
        <v>189884460</v>
      </c>
      <c r="L9" s="23"/>
      <c r="M9" s="22">
        <f>SUM(M8:M8)</f>
        <v>3797689200</v>
      </c>
      <c r="O9" s="22">
        <f>SUM(O8:O8)</f>
        <v>3987573660</v>
      </c>
      <c r="P9" s="23"/>
      <c r="Q9" s="22">
        <f>SUM(Q8:Q8)</f>
        <v>189884460</v>
      </c>
      <c r="R9" s="23"/>
      <c r="S9" s="22">
        <f>SUM(S8:S8)</f>
        <v>3797689200</v>
      </c>
      <c r="U9" s="6"/>
    </row>
    <row r="10" spans="1:21" x14ac:dyDescent="0.45">
      <c r="M10" s="6"/>
      <c r="O10" s="23"/>
      <c r="P10" s="23"/>
      <c r="Q10" s="23"/>
      <c r="R10" s="23"/>
      <c r="S10" s="21"/>
    </row>
    <row r="11" spans="1:21" x14ac:dyDescent="0.45">
      <c r="Q11" s="6"/>
    </row>
    <row r="14" spans="1:21" x14ac:dyDescent="0.45">
      <c r="M14" s="6"/>
    </row>
  </sheetData>
  <mergeCells count="17">
    <mergeCell ref="O7"/>
    <mergeCell ref="O6:S6"/>
    <mergeCell ref="A2:S2"/>
    <mergeCell ref="A3:S3"/>
    <mergeCell ref="A4:S4"/>
    <mergeCell ref="A5:S5"/>
    <mergeCell ref="A6:A7"/>
    <mergeCell ref="C7"/>
    <mergeCell ref="E7"/>
    <mergeCell ref="G7"/>
    <mergeCell ref="C6:G6"/>
    <mergeCell ref="Q7"/>
    <mergeCell ref="S7"/>
    <mergeCell ref="I7"/>
    <mergeCell ref="K7"/>
    <mergeCell ref="M7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1"/>
  <sheetViews>
    <sheetView rightToLeft="1" workbookViewId="0">
      <selection activeCell="H8" sqref="H8"/>
    </sheetView>
  </sheetViews>
  <sheetFormatPr defaultRowHeight="18.75" x14ac:dyDescent="0.45"/>
  <cols>
    <col min="1" max="1" width="26.5703125" style="4" customWidth="1"/>
    <col min="2" max="3" width="1" style="4" customWidth="1"/>
    <col min="4" max="4" width="22" style="4" customWidth="1"/>
    <col min="5" max="5" width="1" style="4" customWidth="1"/>
    <col min="6" max="6" width="22" style="4" customWidth="1"/>
    <col min="7" max="7" width="1" style="4" customWidth="1"/>
    <col min="8" max="8" width="22" style="4" customWidth="1"/>
    <col min="9" max="9" width="1" style="4" customWidth="1"/>
    <col min="10" max="10" width="22" style="4" customWidth="1"/>
    <col min="11" max="11" width="1" style="4" customWidth="1"/>
    <col min="12" max="12" width="22" style="4" customWidth="1"/>
    <col min="13" max="13" width="1" style="4" customWidth="1"/>
    <col min="14" max="14" width="22" style="4" customWidth="1"/>
    <col min="15" max="15" width="1" style="4" customWidth="1"/>
    <col min="16" max="16" width="9.140625" style="4" customWidth="1"/>
    <col min="17" max="17" width="9.140625" style="4"/>
    <col min="18" max="18" width="11.7109375" style="4" bestFit="1" customWidth="1"/>
    <col min="19" max="16384" width="9.140625" style="4"/>
  </cols>
  <sheetData>
    <row r="2" spans="1:16" ht="26.25" x14ac:dyDescent="0.45">
      <c r="A2" s="45" t="s">
        <v>102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  <c r="N2" s="45" t="s">
        <v>0</v>
      </c>
    </row>
    <row r="3" spans="1:16" ht="26.25" x14ac:dyDescent="0.45">
      <c r="A3" s="45" t="s">
        <v>43</v>
      </c>
      <c r="B3" s="45" t="s">
        <v>43</v>
      </c>
      <c r="C3" s="45" t="s">
        <v>43</v>
      </c>
      <c r="D3" s="45" t="s">
        <v>43</v>
      </c>
      <c r="E3" s="45" t="s">
        <v>43</v>
      </c>
      <c r="F3" s="45" t="s">
        <v>43</v>
      </c>
      <c r="G3" s="45" t="s">
        <v>43</v>
      </c>
      <c r="H3" s="45" t="s">
        <v>43</v>
      </c>
      <c r="I3" s="45" t="s">
        <v>43</v>
      </c>
      <c r="J3" s="45" t="s">
        <v>43</v>
      </c>
      <c r="K3" s="45" t="s">
        <v>43</v>
      </c>
      <c r="L3" s="45" t="s">
        <v>43</v>
      </c>
      <c r="M3" s="45" t="s">
        <v>43</v>
      </c>
      <c r="N3" s="45" t="s">
        <v>43</v>
      </c>
    </row>
    <row r="4" spans="1:16" ht="26.25" x14ac:dyDescent="0.45">
      <c r="A4" s="45" t="s">
        <v>100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  <c r="N4" s="45" t="s">
        <v>2</v>
      </c>
    </row>
    <row r="5" spans="1:16" s="27" customFormat="1" ht="25.5" x14ac:dyDescent="0.25">
      <c r="A5" s="46" t="s">
        <v>84</v>
      </c>
      <c r="B5" s="46"/>
      <c r="C5" s="46"/>
      <c r="D5" s="46"/>
      <c r="E5" s="46"/>
      <c r="F5" s="46"/>
      <c r="G5" s="46"/>
    </row>
    <row r="6" spans="1:16" ht="27" thickBot="1" x14ac:dyDescent="0.5">
      <c r="A6" s="44" t="s">
        <v>44</v>
      </c>
      <c r="B6" s="44" t="s">
        <v>44</v>
      </c>
      <c r="D6" s="44" t="s">
        <v>45</v>
      </c>
      <c r="E6" s="44" t="s">
        <v>45</v>
      </c>
      <c r="F6" s="44" t="s">
        <v>45</v>
      </c>
      <c r="G6" s="44" t="s">
        <v>45</v>
      </c>
      <c r="H6" s="44" t="s">
        <v>45</v>
      </c>
      <c r="J6" s="44" t="s">
        <v>46</v>
      </c>
      <c r="K6" s="44" t="s">
        <v>46</v>
      </c>
      <c r="L6" s="44" t="s">
        <v>46</v>
      </c>
      <c r="M6" s="44" t="s">
        <v>46</v>
      </c>
      <c r="N6" s="44" t="s">
        <v>46</v>
      </c>
    </row>
    <row r="7" spans="1:16" ht="27" thickBot="1" x14ac:dyDescent="0.5">
      <c r="A7" s="44" t="s">
        <v>47</v>
      </c>
      <c r="D7" s="44" t="s">
        <v>48</v>
      </c>
      <c r="F7" s="44" t="s">
        <v>49</v>
      </c>
      <c r="H7" s="44" t="s">
        <v>50</v>
      </c>
      <c r="J7" s="44" t="s">
        <v>48</v>
      </c>
      <c r="L7" s="44" t="s">
        <v>49</v>
      </c>
      <c r="N7" s="44" t="s">
        <v>50</v>
      </c>
    </row>
    <row r="8" spans="1:16" ht="21.75" thickBot="1" x14ac:dyDescent="0.6">
      <c r="A8" s="5" t="s">
        <v>42</v>
      </c>
      <c r="D8" s="6">
        <v>125891312687</v>
      </c>
      <c r="F8" s="6">
        <v>0</v>
      </c>
      <c r="H8" s="6">
        <v>125891312687</v>
      </c>
      <c r="J8" s="6">
        <v>125891312687</v>
      </c>
      <c r="L8" s="6">
        <v>0</v>
      </c>
      <c r="N8" s="6">
        <v>125891312687</v>
      </c>
      <c r="P8" s="6"/>
    </row>
    <row r="9" spans="1:16" ht="21.75" thickBot="1" x14ac:dyDescent="0.6">
      <c r="A9" s="5" t="s">
        <v>36</v>
      </c>
      <c r="D9" s="22">
        <v>125891312687</v>
      </c>
      <c r="E9" s="23"/>
      <c r="F9" s="22">
        <v>0</v>
      </c>
      <c r="G9" s="23"/>
      <c r="H9" s="22">
        <v>125891312687</v>
      </c>
      <c r="I9" s="23"/>
      <c r="J9" s="22">
        <v>125891312687</v>
      </c>
      <c r="K9" s="23"/>
      <c r="L9" s="22">
        <v>0</v>
      </c>
      <c r="M9" s="23"/>
      <c r="N9" s="22">
        <v>125891312687</v>
      </c>
      <c r="P9" s="6"/>
    </row>
    <row r="10" spans="1:16" x14ac:dyDescent="0.45">
      <c r="F10" s="6"/>
      <c r="H10" s="6"/>
      <c r="N10" s="6"/>
    </row>
    <row r="11" spans="1:16" x14ac:dyDescent="0.45">
      <c r="H11" s="6"/>
    </row>
  </sheetData>
  <mergeCells count="14">
    <mergeCell ref="A5:G5"/>
    <mergeCell ref="L7"/>
    <mergeCell ref="N7"/>
    <mergeCell ref="J6:N6"/>
    <mergeCell ref="A2:N2"/>
    <mergeCell ref="A3:N3"/>
    <mergeCell ref="A4:N4"/>
    <mergeCell ref="D7"/>
    <mergeCell ref="F7"/>
    <mergeCell ref="H7"/>
    <mergeCell ref="D6:H6"/>
    <mergeCell ref="J7"/>
    <mergeCell ref="A7"/>
    <mergeCell ref="A6:B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39"/>
  <sheetViews>
    <sheetView rightToLeft="1" workbookViewId="0">
      <selection activeCell="M26" sqref="M26"/>
    </sheetView>
  </sheetViews>
  <sheetFormatPr defaultRowHeight="18.75" x14ac:dyDescent="0.45"/>
  <cols>
    <col min="1" max="1" width="41.42578125" style="4" bestFit="1" customWidth="1"/>
    <col min="2" max="2" width="1" style="4" customWidth="1"/>
    <col min="3" max="3" width="18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8" style="4" customWidth="1"/>
    <col min="10" max="10" width="1" style="4" customWidth="1"/>
    <col min="11" max="11" width="18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28" style="4" customWidth="1"/>
    <col min="18" max="18" width="1" style="4" customWidth="1"/>
    <col min="19" max="19" width="18.140625" style="9" bestFit="1" customWidth="1"/>
    <col min="20" max="16384" width="9.140625" style="4"/>
  </cols>
  <sheetData>
    <row r="2" spans="1:17" ht="26.25" x14ac:dyDescent="0.45">
      <c r="A2" s="45" t="s">
        <v>102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  <c r="N2" s="45" t="s">
        <v>0</v>
      </c>
      <c r="O2" s="45" t="s">
        <v>0</v>
      </c>
      <c r="P2" s="45" t="s">
        <v>0</v>
      </c>
      <c r="Q2" s="45" t="s">
        <v>0</v>
      </c>
    </row>
    <row r="3" spans="1:17" ht="26.25" x14ac:dyDescent="0.45">
      <c r="A3" s="45" t="s">
        <v>43</v>
      </c>
      <c r="B3" s="45" t="s">
        <v>43</v>
      </c>
      <c r="C3" s="45" t="s">
        <v>43</v>
      </c>
      <c r="D3" s="45" t="s">
        <v>43</v>
      </c>
      <c r="E3" s="45" t="s">
        <v>43</v>
      </c>
      <c r="F3" s="45" t="s">
        <v>43</v>
      </c>
      <c r="G3" s="45" t="s">
        <v>43</v>
      </c>
      <c r="H3" s="45" t="s">
        <v>43</v>
      </c>
      <c r="I3" s="45" t="s">
        <v>43</v>
      </c>
      <c r="J3" s="45" t="s">
        <v>43</v>
      </c>
      <c r="K3" s="45" t="s">
        <v>43</v>
      </c>
      <c r="L3" s="45" t="s">
        <v>43</v>
      </c>
      <c r="M3" s="45" t="s">
        <v>43</v>
      </c>
      <c r="N3" s="45" t="s">
        <v>43</v>
      </c>
      <c r="O3" s="45" t="s">
        <v>43</v>
      </c>
      <c r="P3" s="45" t="s">
        <v>43</v>
      </c>
      <c r="Q3" s="45" t="s">
        <v>43</v>
      </c>
    </row>
    <row r="4" spans="1:17" ht="26.25" x14ac:dyDescent="0.45">
      <c r="A4" s="45" t="s">
        <v>100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  <c r="N4" s="45" t="s">
        <v>2</v>
      </c>
      <c r="O4" s="45" t="s">
        <v>2</v>
      </c>
      <c r="P4" s="45" t="s">
        <v>2</v>
      </c>
      <c r="Q4" s="45" t="s">
        <v>2</v>
      </c>
    </row>
    <row r="5" spans="1:17" ht="25.5" x14ac:dyDescent="0.45">
      <c r="A5" s="46" t="s">
        <v>81</v>
      </c>
      <c r="B5" s="46"/>
      <c r="C5" s="46"/>
      <c r="D5" s="46"/>
      <c r="E5" s="46"/>
      <c r="F5" s="46"/>
      <c r="G5" s="46"/>
      <c r="H5" s="46"/>
    </row>
    <row r="6" spans="1:17" ht="26.25" x14ac:dyDescent="0.45">
      <c r="A6" s="44" t="s">
        <v>3</v>
      </c>
      <c r="C6" s="44" t="s">
        <v>45</v>
      </c>
      <c r="D6" s="44" t="s">
        <v>45</v>
      </c>
      <c r="E6" s="44" t="s">
        <v>45</v>
      </c>
      <c r="F6" s="44" t="s">
        <v>45</v>
      </c>
      <c r="G6" s="44" t="s">
        <v>45</v>
      </c>
      <c r="H6" s="44" t="s">
        <v>45</v>
      </c>
      <c r="I6" s="44" t="s">
        <v>45</v>
      </c>
      <c r="K6" s="44" t="s">
        <v>46</v>
      </c>
      <c r="L6" s="44" t="s">
        <v>46</v>
      </c>
      <c r="M6" s="44" t="s">
        <v>46</v>
      </c>
      <c r="N6" s="44" t="s">
        <v>46</v>
      </c>
      <c r="O6" s="44" t="s">
        <v>46</v>
      </c>
      <c r="P6" s="44" t="s">
        <v>46</v>
      </c>
      <c r="Q6" s="44" t="s">
        <v>46</v>
      </c>
    </row>
    <row r="7" spans="1:17" ht="26.25" x14ac:dyDescent="0.45">
      <c r="A7" s="44" t="s">
        <v>3</v>
      </c>
      <c r="C7" s="44" t="s">
        <v>7</v>
      </c>
      <c r="E7" s="44" t="s">
        <v>57</v>
      </c>
      <c r="G7" s="44" t="s">
        <v>58</v>
      </c>
      <c r="I7" s="44" t="s">
        <v>60</v>
      </c>
      <c r="K7" s="44" t="s">
        <v>7</v>
      </c>
      <c r="M7" s="44" t="s">
        <v>57</v>
      </c>
      <c r="O7" s="44" t="s">
        <v>58</v>
      </c>
      <c r="Q7" s="44" t="s">
        <v>60</v>
      </c>
    </row>
    <row r="8" spans="1:17" ht="21" x14ac:dyDescent="0.55000000000000004">
      <c r="A8" s="5" t="s">
        <v>23</v>
      </c>
      <c r="C8" s="6">
        <v>4000000</v>
      </c>
      <c r="E8" s="6">
        <v>9266385813</v>
      </c>
      <c r="G8" s="6">
        <v>7673844888</v>
      </c>
      <c r="I8" s="6">
        <v>1592540925</v>
      </c>
      <c r="K8" s="6">
        <v>4000000</v>
      </c>
      <c r="M8" s="6">
        <v>9266385813</v>
      </c>
      <c r="O8" s="6">
        <v>7673844888</v>
      </c>
      <c r="Q8" s="6">
        <v>1592540925</v>
      </c>
    </row>
    <row r="9" spans="1:17" ht="21" x14ac:dyDescent="0.55000000000000004">
      <c r="A9" s="5" t="s">
        <v>35</v>
      </c>
      <c r="C9" s="6">
        <v>592015</v>
      </c>
      <c r="E9" s="6">
        <v>4110737863</v>
      </c>
      <c r="G9" s="6">
        <v>4079293219</v>
      </c>
      <c r="I9" s="6">
        <v>31444644</v>
      </c>
      <c r="K9" s="6">
        <v>592015</v>
      </c>
      <c r="M9" s="6">
        <v>4110737863</v>
      </c>
      <c r="O9" s="6">
        <v>4079293219</v>
      </c>
      <c r="Q9" s="6">
        <v>31444644</v>
      </c>
    </row>
    <row r="10" spans="1:17" ht="21" x14ac:dyDescent="0.55000000000000004">
      <c r="A10" s="5" t="s">
        <v>31</v>
      </c>
      <c r="C10" s="6">
        <v>10800000</v>
      </c>
      <c r="E10" s="6">
        <v>30917148980</v>
      </c>
      <c r="G10" s="6">
        <v>26412815054</v>
      </c>
      <c r="I10" s="6">
        <v>4504333926</v>
      </c>
      <c r="K10" s="6">
        <v>10800000</v>
      </c>
      <c r="M10" s="6">
        <v>30917148980</v>
      </c>
      <c r="O10" s="6">
        <v>26412815054</v>
      </c>
      <c r="Q10" s="6">
        <v>4504333926</v>
      </c>
    </row>
    <row r="11" spans="1:17" ht="21" x14ac:dyDescent="0.55000000000000004">
      <c r="A11" s="5" t="s">
        <v>98</v>
      </c>
      <c r="C11" s="6">
        <v>1636292</v>
      </c>
      <c r="E11" s="6">
        <v>39666173230</v>
      </c>
      <c r="G11" s="6">
        <v>35597286230</v>
      </c>
      <c r="I11" s="6">
        <v>4068887000</v>
      </c>
      <c r="K11" s="6">
        <v>1636292</v>
      </c>
      <c r="M11" s="6">
        <v>39666173230</v>
      </c>
      <c r="O11" s="6">
        <v>35597286230</v>
      </c>
      <c r="Q11" s="6">
        <v>4068887000</v>
      </c>
    </row>
    <row r="12" spans="1:17" ht="21" x14ac:dyDescent="0.55000000000000004">
      <c r="A12" s="5" t="s">
        <v>30</v>
      </c>
      <c r="C12" s="6">
        <v>739434</v>
      </c>
      <c r="E12" s="6">
        <v>2982297976</v>
      </c>
      <c r="G12" s="6">
        <v>2716322046</v>
      </c>
      <c r="I12" s="6">
        <v>265975930</v>
      </c>
      <c r="K12" s="6">
        <v>739434</v>
      </c>
      <c r="M12" s="6">
        <v>2982297976</v>
      </c>
      <c r="O12" s="6">
        <v>2716322046</v>
      </c>
      <c r="Q12" s="6">
        <v>265975930</v>
      </c>
    </row>
    <row r="13" spans="1:17" ht="21" x14ac:dyDescent="0.55000000000000004">
      <c r="A13" s="5" t="s">
        <v>209</v>
      </c>
      <c r="C13" s="6">
        <v>635700</v>
      </c>
      <c r="E13" s="6">
        <v>1475011646</v>
      </c>
      <c r="G13" s="6">
        <v>1431828216</v>
      </c>
      <c r="I13" s="6">
        <v>43183430</v>
      </c>
      <c r="K13" s="6">
        <v>635700</v>
      </c>
      <c r="M13" s="6">
        <v>1475011646</v>
      </c>
      <c r="O13" s="6">
        <v>1431828216</v>
      </c>
      <c r="Q13" s="6">
        <v>43183430</v>
      </c>
    </row>
    <row r="14" spans="1:17" ht="21" x14ac:dyDescent="0.55000000000000004">
      <c r="A14" s="5" t="s">
        <v>226</v>
      </c>
      <c r="C14" s="6">
        <v>6027952</v>
      </c>
      <c r="E14" s="6">
        <v>30041790479</v>
      </c>
      <c r="G14" s="6">
        <v>29740873899</v>
      </c>
      <c r="I14" s="6">
        <v>300916580</v>
      </c>
      <c r="K14" s="6">
        <v>6027952</v>
      </c>
      <c r="M14" s="6">
        <v>30041790479</v>
      </c>
      <c r="O14" s="6">
        <v>29740873899</v>
      </c>
      <c r="Q14" s="6">
        <v>300916580</v>
      </c>
    </row>
    <row r="15" spans="1:17" ht="21" x14ac:dyDescent="0.55000000000000004">
      <c r="A15" s="5" t="s">
        <v>127</v>
      </c>
      <c r="C15" s="6">
        <v>85046</v>
      </c>
      <c r="E15" s="6">
        <v>2475931678</v>
      </c>
      <c r="G15" s="6">
        <v>2465711191</v>
      </c>
      <c r="I15" s="6">
        <v>10220487</v>
      </c>
      <c r="K15" s="6">
        <v>85046</v>
      </c>
      <c r="M15" s="6">
        <v>2475931678</v>
      </c>
      <c r="O15" s="6">
        <v>2465711191</v>
      </c>
      <c r="Q15" s="6">
        <v>10220487</v>
      </c>
    </row>
    <row r="16" spans="1:17" ht="21" x14ac:dyDescent="0.55000000000000004">
      <c r="A16" s="5" t="s">
        <v>228</v>
      </c>
      <c r="C16" s="6">
        <v>2524801</v>
      </c>
      <c r="E16" s="6">
        <v>23247380128</v>
      </c>
      <c r="G16" s="6">
        <v>23103422007</v>
      </c>
      <c r="I16" s="6">
        <v>143958121</v>
      </c>
      <c r="K16" s="6">
        <v>2524801</v>
      </c>
      <c r="M16" s="6">
        <v>23247380128</v>
      </c>
      <c r="O16" s="6">
        <v>23103422007</v>
      </c>
      <c r="Q16" s="6">
        <v>143958121</v>
      </c>
    </row>
    <row r="17" spans="1:17" ht="21" x14ac:dyDescent="0.55000000000000004">
      <c r="A17" s="5" t="s">
        <v>136</v>
      </c>
      <c r="C17" s="6">
        <v>3824</v>
      </c>
      <c r="E17" s="6">
        <v>137358775</v>
      </c>
      <c r="G17" s="6">
        <v>137737477</v>
      </c>
      <c r="I17" s="6">
        <v>-378702</v>
      </c>
      <c r="K17" s="6">
        <v>3824</v>
      </c>
      <c r="M17" s="6">
        <v>137358775</v>
      </c>
      <c r="O17" s="6">
        <v>137737477</v>
      </c>
      <c r="Q17" s="6">
        <v>-378702</v>
      </c>
    </row>
    <row r="18" spans="1:17" ht="21" x14ac:dyDescent="0.55000000000000004">
      <c r="A18" s="5" t="s">
        <v>29</v>
      </c>
      <c r="C18" s="6">
        <v>20156037</v>
      </c>
      <c r="E18" s="6">
        <v>42896910591</v>
      </c>
      <c r="G18" s="6">
        <v>42092414617</v>
      </c>
      <c r="I18" s="6">
        <v>804495974</v>
      </c>
      <c r="K18" s="6">
        <v>20156037</v>
      </c>
      <c r="M18" s="6">
        <v>42896910591</v>
      </c>
      <c r="O18" s="6">
        <v>42092414617</v>
      </c>
      <c r="Q18" s="6">
        <v>804495974</v>
      </c>
    </row>
    <row r="19" spans="1:17" ht="21" x14ac:dyDescent="0.55000000000000004">
      <c r="A19" s="5" t="s">
        <v>224</v>
      </c>
      <c r="C19" s="6">
        <v>1</v>
      </c>
      <c r="E19" s="6">
        <v>1</v>
      </c>
      <c r="G19" s="6">
        <v>6217</v>
      </c>
      <c r="I19" s="6">
        <v>-6216</v>
      </c>
      <c r="K19" s="6">
        <v>1</v>
      </c>
      <c r="M19" s="6">
        <v>1</v>
      </c>
      <c r="O19" s="6">
        <v>6217</v>
      </c>
      <c r="Q19" s="6">
        <v>-6216</v>
      </c>
    </row>
    <row r="20" spans="1:17" ht="21" x14ac:dyDescent="0.55000000000000004">
      <c r="A20" s="5" t="s">
        <v>203</v>
      </c>
      <c r="C20" s="6">
        <v>121520</v>
      </c>
      <c r="E20" s="6">
        <v>14400508984</v>
      </c>
      <c r="G20" s="6">
        <v>14635861662</v>
      </c>
      <c r="I20" s="6">
        <v>-235352678</v>
      </c>
      <c r="K20" s="6">
        <v>121520</v>
      </c>
      <c r="M20" s="6">
        <v>14400508984</v>
      </c>
      <c r="O20" s="6">
        <v>14635861662</v>
      </c>
      <c r="Q20" s="6">
        <v>-235352678</v>
      </c>
    </row>
    <row r="21" spans="1:17" ht="21" x14ac:dyDescent="0.55000000000000004">
      <c r="A21" s="5" t="s">
        <v>180</v>
      </c>
      <c r="C21" s="6">
        <v>800000</v>
      </c>
      <c r="E21" s="6">
        <v>4921659231</v>
      </c>
      <c r="G21" s="6">
        <v>4582162052</v>
      </c>
      <c r="I21" s="6">
        <v>339497179</v>
      </c>
      <c r="K21" s="6">
        <v>800000</v>
      </c>
      <c r="M21" s="6">
        <v>4921659231</v>
      </c>
      <c r="O21" s="6">
        <v>4582162052</v>
      </c>
      <c r="Q21" s="6">
        <v>339497179</v>
      </c>
    </row>
    <row r="22" spans="1:17" ht="21" x14ac:dyDescent="0.55000000000000004">
      <c r="A22" s="5" t="s">
        <v>214</v>
      </c>
      <c r="C22" s="6">
        <v>39250039</v>
      </c>
      <c r="E22" s="6">
        <v>50188589869</v>
      </c>
      <c r="G22" s="6">
        <v>49975663293</v>
      </c>
      <c r="I22" s="6">
        <v>212926576</v>
      </c>
      <c r="K22" s="6">
        <v>39250039</v>
      </c>
      <c r="M22" s="6">
        <v>50188589869</v>
      </c>
      <c r="O22" s="6">
        <v>49975663293</v>
      </c>
      <c r="Q22" s="21">
        <v>212926576</v>
      </c>
    </row>
    <row r="23" spans="1:17" ht="21" x14ac:dyDescent="0.55000000000000004">
      <c r="A23" s="5" t="s">
        <v>197</v>
      </c>
      <c r="C23" s="6">
        <v>10000000</v>
      </c>
      <c r="E23" s="6">
        <v>15221422117</v>
      </c>
      <c r="G23" s="6">
        <v>14986075103</v>
      </c>
      <c r="I23" s="6">
        <v>235347014</v>
      </c>
      <c r="K23" s="6">
        <v>10000000</v>
      </c>
      <c r="M23" s="6">
        <v>15221422117</v>
      </c>
      <c r="O23" s="6">
        <v>14986075103</v>
      </c>
      <c r="Q23" s="21">
        <v>235347014</v>
      </c>
    </row>
    <row r="24" spans="1:17" ht="21" x14ac:dyDescent="0.55000000000000004">
      <c r="A24" s="5" t="s">
        <v>145</v>
      </c>
      <c r="C24" s="6">
        <v>400000</v>
      </c>
      <c r="E24" s="6">
        <v>765238631</v>
      </c>
      <c r="G24" s="6">
        <v>763451079</v>
      </c>
      <c r="I24" s="6">
        <v>1787552</v>
      </c>
      <c r="K24" s="6">
        <v>400000</v>
      </c>
      <c r="M24" s="6">
        <v>765238631</v>
      </c>
      <c r="O24" s="6">
        <v>763451079</v>
      </c>
      <c r="Q24" s="21">
        <v>1787552</v>
      </c>
    </row>
    <row r="25" spans="1:17" ht="21" x14ac:dyDescent="0.55000000000000004">
      <c r="A25" s="5" t="s">
        <v>230</v>
      </c>
      <c r="C25" s="6">
        <v>8090443</v>
      </c>
      <c r="E25" s="6">
        <v>30201719947</v>
      </c>
      <c r="G25" s="6">
        <v>29964645290</v>
      </c>
      <c r="I25" s="6">
        <v>237074657</v>
      </c>
      <c r="K25" s="6">
        <v>8090443</v>
      </c>
      <c r="M25" s="6">
        <v>30201719947</v>
      </c>
      <c r="O25" s="6">
        <v>29964645290</v>
      </c>
      <c r="Q25" s="6">
        <v>237074657</v>
      </c>
    </row>
    <row r="26" spans="1:17" ht="21" x14ac:dyDescent="0.55000000000000004">
      <c r="A26" s="5" t="s">
        <v>231</v>
      </c>
      <c r="C26" s="6">
        <v>16815548</v>
      </c>
      <c r="E26" s="6">
        <v>30031411023</v>
      </c>
      <c r="G26" s="6">
        <v>29347808889</v>
      </c>
      <c r="I26" s="6">
        <v>683602134</v>
      </c>
      <c r="K26" s="6">
        <v>16815548</v>
      </c>
      <c r="M26" s="6">
        <v>30031411023</v>
      </c>
      <c r="O26" s="6">
        <v>29347808889</v>
      </c>
      <c r="Q26" s="6">
        <v>683602134</v>
      </c>
    </row>
    <row r="27" spans="1:17" ht="21" x14ac:dyDescent="0.55000000000000004">
      <c r="A27" s="5" t="s">
        <v>211</v>
      </c>
      <c r="C27" s="6">
        <v>1344539</v>
      </c>
      <c r="E27" s="6">
        <v>54949663801</v>
      </c>
      <c r="G27" s="6">
        <v>54968435057</v>
      </c>
      <c r="I27" s="6">
        <v>-18771256</v>
      </c>
      <c r="K27" s="6">
        <v>1344539</v>
      </c>
      <c r="M27" s="6">
        <v>54949663801</v>
      </c>
      <c r="O27" s="6">
        <v>54968435057</v>
      </c>
      <c r="Q27" s="6">
        <v>-18771256</v>
      </c>
    </row>
    <row r="28" spans="1:17" ht="21" x14ac:dyDescent="0.55000000000000004">
      <c r="A28" s="5" t="s">
        <v>199</v>
      </c>
      <c r="C28" s="6">
        <v>1119668</v>
      </c>
      <c r="E28" s="6">
        <v>6117945458</v>
      </c>
      <c r="G28" s="6">
        <v>6103301932</v>
      </c>
      <c r="I28" s="6">
        <v>14643526</v>
      </c>
      <c r="K28" s="6">
        <v>1119668</v>
      </c>
      <c r="M28" s="6">
        <v>6117945458</v>
      </c>
      <c r="O28" s="6">
        <v>6103301932</v>
      </c>
      <c r="Q28" s="6">
        <v>14643526</v>
      </c>
    </row>
    <row r="29" spans="1:17" ht="21" x14ac:dyDescent="0.55000000000000004">
      <c r="A29" s="5" t="s">
        <v>17</v>
      </c>
      <c r="C29" s="6">
        <v>1600000</v>
      </c>
      <c r="E29" s="6">
        <v>4013533726</v>
      </c>
      <c r="G29" s="6">
        <v>3826647392</v>
      </c>
      <c r="I29" s="6">
        <v>186886334</v>
      </c>
      <c r="K29" s="6">
        <v>1600000</v>
      </c>
      <c r="M29" s="6">
        <v>4013533726</v>
      </c>
      <c r="O29" s="6">
        <v>3826647392</v>
      </c>
      <c r="Q29" s="6">
        <v>186886334</v>
      </c>
    </row>
    <row r="30" spans="1:17" ht="21" x14ac:dyDescent="0.55000000000000004">
      <c r="A30" s="5" t="s">
        <v>160</v>
      </c>
      <c r="C30" s="6">
        <v>271480</v>
      </c>
      <c r="E30" s="6">
        <v>2275599799</v>
      </c>
      <c r="G30" s="6">
        <v>2420534757</v>
      </c>
      <c r="I30" s="6">
        <v>-144934958</v>
      </c>
      <c r="K30" s="6">
        <v>271480</v>
      </c>
      <c r="M30" s="6">
        <v>2275599799</v>
      </c>
      <c r="O30" s="6">
        <v>2420534757</v>
      </c>
      <c r="Q30" s="6">
        <v>-144934958</v>
      </c>
    </row>
    <row r="31" spans="1:17" ht="21" x14ac:dyDescent="0.55000000000000004">
      <c r="A31" s="5" t="s">
        <v>130</v>
      </c>
      <c r="C31" s="6">
        <v>3754516</v>
      </c>
      <c r="E31" s="6">
        <v>16761358268</v>
      </c>
      <c r="G31" s="6">
        <v>16425046075</v>
      </c>
      <c r="I31" s="6">
        <v>336312193</v>
      </c>
      <c r="K31" s="6">
        <v>3754516</v>
      </c>
      <c r="M31" s="6">
        <v>16761358268</v>
      </c>
      <c r="O31" s="6">
        <v>16425046075</v>
      </c>
      <c r="Q31" s="6">
        <v>336312193</v>
      </c>
    </row>
    <row r="32" spans="1:17" ht="21.75" thickBot="1" x14ac:dyDescent="0.6">
      <c r="A32" s="5" t="s">
        <v>21</v>
      </c>
      <c r="C32" s="6">
        <v>29538</v>
      </c>
      <c r="E32" s="6">
        <v>1081553614</v>
      </c>
      <c r="G32" s="6">
        <v>953344284</v>
      </c>
      <c r="I32" s="6">
        <v>128209330</v>
      </c>
      <c r="K32" s="6">
        <v>29538</v>
      </c>
      <c r="M32" s="6">
        <v>1081553614</v>
      </c>
      <c r="O32" s="6">
        <v>953344284</v>
      </c>
      <c r="Q32" s="6">
        <v>128209330</v>
      </c>
    </row>
    <row r="33" spans="1:17" ht="21.75" thickBot="1" x14ac:dyDescent="0.6">
      <c r="A33" s="5" t="s">
        <v>36</v>
      </c>
      <c r="C33" s="4" t="s">
        <v>36</v>
      </c>
      <c r="E33" s="8">
        <f>SUM(E8:E32)</f>
        <v>418147331628</v>
      </c>
      <c r="G33" s="8">
        <f>SUM(G8:G32)</f>
        <v>404404531926</v>
      </c>
      <c r="I33" s="22">
        <f>SUM(I8:I32)</f>
        <v>13742799702</v>
      </c>
      <c r="K33" s="4" t="s">
        <v>36</v>
      </c>
      <c r="M33" s="8">
        <f>SUM(M8:M32)</f>
        <v>418147331628</v>
      </c>
      <c r="O33" s="8">
        <f>SUM(O8:O32)</f>
        <v>404404531926</v>
      </c>
      <c r="Q33" s="22">
        <f>SUM(Q8:Q32)</f>
        <v>13742799702</v>
      </c>
    </row>
    <row r="34" spans="1:17" x14ac:dyDescent="0.45">
      <c r="I34" s="9"/>
      <c r="Q34" s="9"/>
    </row>
    <row r="35" spans="1:17" x14ac:dyDescent="0.45">
      <c r="I35" s="25"/>
      <c r="O35" s="6"/>
      <c r="Q35" s="25"/>
    </row>
    <row r="36" spans="1:17" x14ac:dyDescent="0.45">
      <c r="Q36" s="6"/>
    </row>
    <row r="37" spans="1:17" x14ac:dyDescent="0.45">
      <c r="Q37" s="25"/>
    </row>
    <row r="39" spans="1:17" x14ac:dyDescent="0.45">
      <c r="Q39" s="25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honeticPr fontId="9" type="noConversion"/>
  <pageMargins left="0.7" right="0.7" top="0.75" bottom="0.75" header="0.3" footer="0.3"/>
  <ignoredErrors>
    <ignoredError sqref="M33 G33 E33 O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Alizadeh, Mahshid</dc:creator>
  <cp:lastModifiedBy>Alizadeh, Mahshid</cp:lastModifiedBy>
  <dcterms:created xsi:type="dcterms:W3CDTF">2025-10-28T11:44:28Z</dcterms:created>
  <dcterms:modified xsi:type="dcterms:W3CDTF">2025-12-27T13:25:20Z</dcterms:modified>
</cp:coreProperties>
</file>