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Hamsang\1404\11\"/>
    </mc:Choice>
  </mc:AlternateContent>
  <xr:revisionPtr revIDLastSave="0" documentId="8_{16EEBA95-2139-4C2D-8ACD-73DBA5732E43}" xr6:coauthVersionLast="47" xr6:coauthVersionMax="47" xr10:uidLastSave="{00000000-0000-0000-0000-000000000000}"/>
  <bookViews>
    <workbookView xWindow="-28920" yWindow="-120" windowWidth="29040" windowHeight="15720" tabRatio="890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5" l="1"/>
  <c r="E9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8" i="11"/>
  <c r="S15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8" i="11"/>
  <c r="K15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8" i="11"/>
  <c r="I9" i="11"/>
  <c r="I10" i="11"/>
  <c r="I11" i="11"/>
  <c r="I12" i="11"/>
  <c r="I13" i="11"/>
  <c r="I151" i="11" s="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8" i="11"/>
  <c r="I145" i="9"/>
  <c r="E145" i="9"/>
  <c r="G145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8" i="9"/>
  <c r="Q145" i="9"/>
  <c r="O145" i="9"/>
  <c r="M145" i="9"/>
  <c r="Q102" i="10"/>
  <c r="O102" i="10"/>
  <c r="M102" i="10"/>
  <c r="I102" i="10"/>
  <c r="G102" i="10"/>
  <c r="E102" i="10"/>
  <c r="Q151" i="11"/>
  <c r="O151" i="11"/>
  <c r="M151" i="11"/>
  <c r="G151" i="11"/>
  <c r="E151" i="11"/>
  <c r="C151" i="11"/>
  <c r="S18" i="8"/>
  <c r="Q18" i="8"/>
  <c r="O18" i="8"/>
  <c r="M18" i="8"/>
  <c r="K18" i="8"/>
  <c r="I18" i="8"/>
  <c r="H9" i="7"/>
  <c r="D9" i="7"/>
  <c r="K10" i="6"/>
  <c r="I10" i="6"/>
  <c r="G10" i="6"/>
  <c r="E10" i="6"/>
  <c r="C10" i="6"/>
  <c r="Y150" i="1"/>
  <c r="W150" i="1"/>
  <c r="U150" i="1"/>
  <c r="O150" i="1"/>
  <c r="K150" i="1"/>
  <c r="G150" i="1"/>
  <c r="E150" i="1"/>
  <c r="G8" i="13" l="1"/>
  <c r="C8" i="13"/>
  <c r="N9" i="7"/>
  <c r="J9" i="7"/>
  <c r="G9" i="13" l="1"/>
  <c r="I8" i="13" s="1"/>
  <c r="C9" i="13"/>
  <c r="E8" i="13" s="1"/>
  <c r="E7" i="15" l="1"/>
  <c r="E9" i="13"/>
  <c r="I9" i="13" l="1"/>
  <c r="E8" i="15" l="1"/>
  <c r="G7" i="15" l="1"/>
  <c r="G8" i="15" l="1"/>
  <c r="G9" i="15" s="1"/>
</calcChain>
</file>

<file path=xl/sharedStrings.xml><?xml version="1.0" encoding="utf-8"?>
<sst xmlns="http://schemas.openxmlformats.org/spreadsheetml/2006/main" count="1198" uniqueCount="217">
  <si>
    <t>صندوق سرمایه‌گذاری بازنشستگی تکمیلی آتیه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</si>
  <si>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</si>
  <si>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</si>
  <si>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</si>
  <si>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</si>
  <si>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</si>
  <si>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</si>
  <si>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</si>
  <si>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</si>
  <si>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</si>
  <si>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</si>
  <si>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</si>
  <si>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</si>
  <si>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</si>
  <si>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</si>
  <si>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اقتصادنوین</t>
  </si>
  <si>
    <t>بهساز کاشانه تهران</t>
  </si>
  <si>
    <t>پالایش نفت شیراز</t>
  </si>
  <si>
    <t>داروسازی‌ اکسیر</t>
  </si>
  <si>
    <t>سبحان دارو</t>
  </si>
  <si>
    <t>سرمایه گذاری دارویی تامین</t>
  </si>
  <si>
    <t>سرمایه گذاری گروه توسعه ملی</t>
  </si>
  <si>
    <t>سرمایه‌ گذاری‌ البرز(هلدینگ‌</t>
  </si>
  <si>
    <t>سرمایه‌گذاری‌غدیر(هلدینگ‌</t>
  </si>
  <si>
    <t>سیمرغ</t>
  </si>
  <si>
    <t>صنایع پتروشیمی کرمانشاه</t>
  </si>
  <si>
    <t>فولاد کاوه جنوب کیش</t>
  </si>
  <si>
    <t>گ.مدیریت ارزش سرمایه ص ب کشوری</t>
  </si>
  <si>
    <t>گروه مالی صبا تامین</t>
  </si>
  <si>
    <t>گروه‌صنعتی‌سپاهان‌</t>
  </si>
  <si>
    <t>مبین انرژی خلیج فارس</t>
  </si>
  <si>
    <t>معدنی و صنعتی گل گهر</t>
  </si>
  <si>
    <t>نیروترانس‌</t>
  </si>
  <si>
    <t>کارخانجات‌ قند قزوین‌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</si>
  <si>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</si>
  <si>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</si>
  <si>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</si>
  <si>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</si>
  <si>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</si>
  <si>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</si>
  <si>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</si>
  <si>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</si>
  <si>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</si>
  <si>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</si>
  <si>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</si>
  <si>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</si>
  <si>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</si>
  <si>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</si>
  <si>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</si>
  <si>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</si>
  <si>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</si>
  <si>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</si>
  <si>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</si>
  <si>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</si>
  <si>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</si>
  <si>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</si>
  <si>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</si>
  <si>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</si>
  <si>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</si>
  <si>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</si>
  <si>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</si>
  <si>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</si>
  <si>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</si>
  <si>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</si>
  <si>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</si>
  <si>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</si>
  <si>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</si>
  <si>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</si>
  <si>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</si>
  <si>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</si>
  <si>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</si>
  <si>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</si>
  <si>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</si>
  <si>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درآمد حاصل از سرمایه گذاری در سهام و حق تقدم سهام</t>
  </si>
  <si>
    <t>1-2-درآمد حاصل از سرمایه­گذاری در سهام و حق تقدم سهام:</t>
  </si>
  <si>
    <t>درآمد ناشی از تغییر قیمت اوراق بهادار</t>
  </si>
  <si>
    <t>2- درآمد حاصل از سرمایه گذاری ها</t>
  </si>
  <si>
    <t>سود(زیان) حاصل از فروش اوراق بهادار</t>
  </si>
  <si>
    <t>2-2-درآمد حاصل از سرمایه­گذاری در سپرده بانکی :</t>
  </si>
  <si>
    <t xml:space="preserve">درآمد حاصل از سرمایه گذاری در سپرده بانکی </t>
  </si>
  <si>
    <t>سود سپرده بانکی</t>
  </si>
  <si>
    <t>البرزدارو</t>
  </si>
  <si>
    <t>پالایش نفت تبریز</t>
  </si>
  <si>
    <t>صندوق سرمایه‌گذاری شاخصی هم‌وزن همسنگ مفید</t>
  </si>
  <si>
    <t>ایران‌ خودرو</t>
  </si>
  <si>
    <t>سرمایه‌گذاری‌بهمن‌</t>
  </si>
  <si>
    <t>گروه مپنا (سهامی عام)</t>
  </si>
  <si>
    <t>صنعتی‌ آما</t>
  </si>
  <si>
    <t>فولاد امیرکبیرکاشان</t>
  </si>
  <si>
    <t>رادیاتور ایران‌</t>
  </si>
  <si>
    <t>پاکسان</t>
  </si>
  <si>
    <t>سرمایه‌گذاری‌صندوق‌بازنشستگی‌</t>
  </si>
  <si>
    <t>سرمایه‌گذاری‌ مسکن‌</t>
  </si>
  <si>
    <t>لیزینگ رایان  سایپا</t>
  </si>
  <si>
    <t>پتروشیمی شازند</t>
  </si>
  <si>
    <t>دوده‌ صنعتی‌ پارس‌</t>
  </si>
  <si>
    <t>سرمایه‌ گذاری‌ پارس‌ توشه‌</t>
  </si>
  <si>
    <t>سازه  پویش</t>
  </si>
  <si>
    <t>بهنوش  ایران</t>
  </si>
  <si>
    <t>داروسازی  ابوریحان</t>
  </si>
  <si>
    <t>سیمان‌مازندران‌</t>
  </si>
  <si>
    <t>سیمان‌ بهبهان‌</t>
  </si>
  <si>
    <t>گروه صنایع کاغذ پارس</t>
  </si>
  <si>
    <t>گلتاش‌</t>
  </si>
  <si>
    <t>سیمان کردستان</t>
  </si>
  <si>
    <t>سیمان فارس نو</t>
  </si>
  <si>
    <t>دارویی‌ لقمان‌</t>
  </si>
  <si>
    <t>پتروشیمی پارس</t>
  </si>
  <si>
    <t>قند ثابت‌ خراسان‌</t>
  </si>
  <si>
    <t>لیزینگ اقتصاد نوین</t>
  </si>
  <si>
    <t>کربن‌ ایران‌</t>
  </si>
  <si>
    <t>بیمه پارسیان</t>
  </si>
  <si>
    <t>قنداصفهان‌</t>
  </si>
  <si>
    <t>توسعه و عمران امید</t>
  </si>
  <si>
    <t>تولیدی چدن سازان</t>
  </si>
  <si>
    <t>سیمان آبیک</t>
  </si>
  <si>
    <t>غلتک سازان سپاهان</t>
  </si>
  <si>
    <t>سیمان اردستان</t>
  </si>
  <si>
    <t>تراکتورسازی‌ایران‌</t>
  </si>
  <si>
    <t>مس‌ شهیدباهنر</t>
  </si>
  <si>
    <t>حمل ونقل توکا</t>
  </si>
  <si>
    <t>سیمان‌سپاهان‌</t>
  </si>
  <si>
    <t>گروه‌ صنعتی‌ بارز</t>
  </si>
  <si>
    <t>پارس  خزر</t>
  </si>
  <si>
    <t>کاشی‌ پارس‌</t>
  </si>
  <si>
    <t>سرمایه گذاری کشاورزی کوثر</t>
  </si>
  <si>
    <t>شهد</t>
  </si>
  <si>
    <t>پالایش نفت تهران</t>
  </si>
  <si>
    <t>کاشی‌ الوند</t>
  </si>
  <si>
    <t>بورس کالای ایران</t>
  </si>
  <si>
    <t>شیرپاستوریزه‌پگاه‌اصفهان‌</t>
  </si>
  <si>
    <t>انتقال داده های آسیاتک</t>
  </si>
  <si>
    <t>گ.س.وت.ص.پتروشیمی خلیج فارس</t>
  </si>
  <si>
    <t>پرداخت الکترونیک پاسارگاد</t>
  </si>
  <si>
    <t>بانک پارسیان</t>
  </si>
  <si>
    <t>رینگ‌سازی‌مشهد</t>
  </si>
  <si>
    <t>الکتریک‌ خودرو شرق‌</t>
  </si>
  <si>
    <t>موتورسازان‌تراکتورسازی‌ایران‌</t>
  </si>
  <si>
    <t>لیزینگ‌صنعت‌ومعدن‌</t>
  </si>
  <si>
    <t>داروسازی‌ فارابی‌</t>
  </si>
  <si>
    <t>به پرداخت ملت</t>
  </si>
  <si>
    <t>سیمان‌هگمتان‌</t>
  </si>
  <si>
    <t>ایران‌ تایر</t>
  </si>
  <si>
    <t>بیمه البرز</t>
  </si>
  <si>
    <t>تامین سرمایه لوتوس پارسیان</t>
  </si>
  <si>
    <t>سرمایه‌ گذاری‌ آتیه‌ دماوند</t>
  </si>
  <si>
    <t>فرآورده‌های‌نسوزآذر</t>
  </si>
  <si>
    <t>گسترش نفت و گاز پارسیان</t>
  </si>
  <si>
    <t>توسعه معادن وفلزات</t>
  </si>
  <si>
    <t>کارت اعتباری ایران کیش</t>
  </si>
  <si>
    <t>ماشین  سازی  اراک</t>
  </si>
  <si>
    <t>س. صنایع‌شیمیایی‌ایران</t>
  </si>
  <si>
    <t>پتروشیمی فناوران</t>
  </si>
  <si>
    <t>ذغال سنگ  نگین  ط بس</t>
  </si>
  <si>
    <t>صنعتی زر ماکارون</t>
  </si>
  <si>
    <t>سیمان‌ خزر</t>
  </si>
  <si>
    <t>سیمان‌ارومیه‌</t>
  </si>
  <si>
    <t>بانک ملت</t>
  </si>
  <si>
    <t>کمباین  سازی  ایران</t>
  </si>
  <si>
    <t>آلومینیوم‌ایران‌</t>
  </si>
  <si>
    <t>ایران‌ ترانسفو</t>
  </si>
  <si>
    <t>پتروشیمی شیراز</t>
  </si>
  <si>
    <t>تامین سرمایه نوین</t>
  </si>
  <si>
    <t>لبنیات‌ پاک‌</t>
  </si>
  <si>
    <t>داروسازی‌ جابرابن‌حیان‌</t>
  </si>
  <si>
    <t>نوردوقطعات‌ فولادی‌</t>
  </si>
  <si>
    <t>صنعت غذایی کورش</t>
  </si>
  <si>
    <t>گروه‌بهمن‌</t>
  </si>
  <si>
    <t>سرمایه گذاری  ملی ایران</t>
  </si>
  <si>
    <t>معدنی وصنعتی چادرملو</t>
  </si>
  <si>
    <t>کالسیمین‌</t>
  </si>
  <si>
    <t>دانش بنیان پویا نیرو</t>
  </si>
  <si>
    <t>شیشه‌ و گاز</t>
  </si>
  <si>
    <t>سالمین‌</t>
  </si>
  <si>
    <t>قند لرستان</t>
  </si>
  <si>
    <t>دشت‌ مرغاب‌</t>
  </si>
  <si>
    <t>شیشه  همدان</t>
  </si>
  <si>
    <t>1404/09/15</t>
  </si>
  <si>
    <t>سیمان‌ تهران‌</t>
  </si>
  <si>
    <t>داروسازی زاگرس فارمد پارس</t>
  </si>
  <si>
    <t>شیرپاستوریزه‌پگاه‌خراسان‌</t>
  </si>
  <si>
    <t>آلومینای ایران</t>
  </si>
  <si>
    <t>توسعه‌ معادن‌ روی‌ ایران‌</t>
  </si>
  <si>
    <t>شهد ایران</t>
  </si>
  <si>
    <t>کشاورزی‌ ودامپروی‌ مگسال‌</t>
  </si>
  <si>
    <t>سیمان‌شاهرود</t>
  </si>
  <si>
    <t>بین  المللی  محصولات   پارس</t>
  </si>
  <si>
    <t>تامین سرمایه بانک ملت</t>
  </si>
  <si>
    <t>لیزینگ پارسیان</t>
  </si>
  <si>
    <t>گروه س توسعه صنعتی ایران</t>
  </si>
  <si>
    <t>کاشی‌ وسرامیک‌ حافظ‌</t>
  </si>
  <si>
    <t>سرمایه گذاری توسعه صنعت وتجارت</t>
  </si>
  <si>
    <t>سرمایه گذاری بوعلی</t>
  </si>
  <si>
    <t>سرمایه‌گذاری‌توسعه‌ملی‌</t>
  </si>
  <si>
    <t>فروشگاههای زنجیره ای افق کوروش</t>
  </si>
  <si>
    <t>1404/10/29</t>
  </si>
  <si>
    <t>1404/10/23</t>
  </si>
  <si>
    <t>تامین سرمایه امید</t>
  </si>
  <si>
    <t>بیمه  ما</t>
  </si>
  <si>
    <t>بانک سینا</t>
  </si>
  <si>
    <t>فنرسازی زر</t>
  </si>
  <si>
    <t>سرمایه‌گذاری‌توکافولاد(هلدینگ</t>
  </si>
  <si>
    <t>گروه‌صنعتی‌بوتان‌</t>
  </si>
  <si>
    <t>پگاه‌آذربایجان‌غربی‌</t>
  </si>
  <si>
    <t>سپید ماکیان</t>
  </si>
  <si>
    <t>سرمایه‌گذاری‌ سایپا</t>
  </si>
  <si>
    <t>تامین سرمایه کاردان</t>
  </si>
  <si>
    <t>پتروشیمی جم پیلن</t>
  </si>
  <si>
    <t>فجر انرژی خلیج فارس</t>
  </si>
  <si>
    <t>برای ماه منتهی به 1404/11/30</t>
  </si>
  <si>
    <t>1404/11/01</t>
  </si>
  <si>
    <t>1404/11/30</t>
  </si>
  <si>
    <t>بانک ملت مستقل مرکزی</t>
  </si>
  <si>
    <t>1404/11/21</t>
  </si>
  <si>
    <t>1404/11/10</t>
  </si>
  <si>
    <t>1404/11/29</t>
  </si>
  <si>
    <t>1404/11/26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</si>
</sst>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8" formatCode="#,##0_-;\(#,##0\)"/>
  </numFmts>
  <fonts count="13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  <font>
      <sz val="10"/>
      <color rgb="FF000000"/>
      <name val="B Nazanin"/>
      <charset val="178"/>
    </font>
    <font>
      <sz val="12"/>
      <color theme="0"/>
      <name val="B Nazanin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0">
    <xf numFmtId="0" fontId="0" fillId="0" borderId="0" xfId="0"/>
    <xf numFmtId="168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right" vertical="center" readingOrder="2"/>
    </xf>
    <xf numFmtId="168" fontId="6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8" fontId="1" fillId="0" borderId="0" xfId="0" applyNumberFormat="1" applyFont="1" applyFill="1" applyAlignment="1">
      <alignment horizontal="center" vertical="center"/>
    </xf>
    <xf numFmtId="168" fontId="1" fillId="0" borderId="0" xfId="2" applyNumberFormat="1" applyFont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8" fontId="1" fillId="0" borderId="0" xfId="2" applyNumberFormat="1" applyFont="1" applyFill="1" applyAlignment="1">
      <alignment horizontal="center" vertical="center"/>
    </xf>
    <xf numFmtId="168" fontId="1" fillId="0" borderId="2" xfId="0" applyNumberFormat="1" applyFont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168" fontId="1" fillId="0" borderId="2" xfId="2" applyNumberFormat="1" applyFont="1" applyFill="1" applyBorder="1" applyAlignment="1">
      <alignment horizontal="center" vertical="center"/>
    </xf>
    <xf numFmtId="168" fontId="1" fillId="0" borderId="0" xfId="1" applyNumberFormat="1" applyFont="1" applyFill="1" applyAlignment="1">
      <alignment horizontal="center" vertical="center"/>
    </xf>
    <xf numFmtId="168" fontId="1" fillId="0" borderId="0" xfId="1" applyNumberFormat="1" applyFont="1" applyAlignment="1">
      <alignment horizontal="center" vertical="center"/>
    </xf>
    <xf numFmtId="168" fontId="7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Alignment="1">
      <alignment horizontal="center"/>
    </xf>
    <xf numFmtId="168" fontId="1" fillId="0" borderId="0" xfId="0" applyNumberFormat="1" applyFont="1" applyFill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0" xfId="1" applyNumberFormat="1" applyFont="1" applyFill="1" applyAlignment="1">
      <alignment horizontal="center"/>
    </xf>
    <xf numFmtId="168" fontId="12" fillId="0" borderId="0" xfId="0" applyNumberFormat="1" applyFont="1"/>
    <xf numFmtId="168" fontId="1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8" fontId="1" fillId="0" borderId="2" xfId="0" applyNumberFormat="1" applyFont="1" applyFill="1" applyBorder="1" applyAlignment="1">
      <alignment horizontal="center"/>
    </xf>
    <xf numFmtId="168" fontId="1" fillId="0" borderId="0" xfId="2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8" fontId="1" fillId="0" borderId="2" xfId="2" applyNumberFormat="1" applyFont="1" applyFill="1" applyBorder="1" applyAlignment="1">
      <alignment horizontal="center"/>
    </xf>
    <xf numFmtId="168" fontId="11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vertical="center" readingOrder="2"/>
    </xf>
    <xf numFmtId="168" fontId="0" fillId="0" borderId="0" xfId="0" applyNumberFormat="1"/>
    <xf numFmtId="168" fontId="2" fillId="0" borderId="1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 readingOrder="2"/>
    </xf>
    <xf numFmtId="168" fontId="10" fillId="0" borderId="0" xfId="0" applyNumberFormat="1" applyFont="1" applyBorder="1" applyAlignment="1">
      <alignment horizontal="center"/>
    </xf>
    <xf numFmtId="168" fontId="2" fillId="0" borderId="1" xfId="1" applyNumberFormat="1" applyFont="1" applyBorder="1" applyAlignment="1">
      <alignment horizontal="center" vertical="center"/>
    </xf>
    <xf numFmtId="168" fontId="1" fillId="0" borderId="2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4"/>
  <sheetViews>
    <sheetView rightToLeft="1" tabSelected="1" topLeftCell="B1" zoomScale="80" zoomScaleNormal="80" workbookViewId="0">
      <selection activeCell="Q28" sqref="Q28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23" style="10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16384" width="9.140625" style="1"/>
  </cols>
  <sheetData>
    <row r="2" spans="1:25" s="1" customFormat="1" ht="26.25" x14ac:dyDescent="0.25">
      <c r="A2" s="3" t="s">
        <v>83</v>
      </c>
      <c r="B2" s="3" t="s">
        <v>83</v>
      </c>
      <c r="C2" s="3" t="s">
        <v>83</v>
      </c>
      <c r="D2" s="3" t="s">
        <v>83</v>
      </c>
      <c r="E2" s="3" t="s">
        <v>83</v>
      </c>
      <c r="F2" s="3" t="s">
        <v>83</v>
      </c>
      <c r="G2" s="3" t="s">
        <v>83</v>
      </c>
      <c r="H2" s="3" t="s">
        <v>83</v>
      </c>
      <c r="I2" s="3" t="s">
        <v>83</v>
      </c>
      <c r="J2" s="3" t="s">
        <v>83</v>
      </c>
      <c r="K2" s="3" t="s">
        <v>83</v>
      </c>
      <c r="L2" s="3" t="s">
        <v>83</v>
      </c>
      <c r="M2" s="3" t="s">
        <v>83</v>
      </c>
      <c r="N2" s="3" t="s">
        <v>83</v>
      </c>
      <c r="O2" s="3" t="s">
        <v>83</v>
      </c>
      <c r="P2" s="3" t="s">
        <v>83</v>
      </c>
      <c r="Q2" s="3" t="s">
        <v>83</v>
      </c>
      <c r="R2" s="3" t="s">
        <v>83</v>
      </c>
      <c r="S2" s="3" t="s">
        <v>83</v>
      </c>
      <c r="T2" s="3" t="s">
        <v>83</v>
      </c>
      <c r="U2" s="3" t="s">
        <v>83</v>
      </c>
      <c r="V2" s="3" t="s">
        <v>83</v>
      </c>
      <c r="W2" s="3" t="s">
        <v>83</v>
      </c>
      <c r="X2" s="3" t="s">
        <v>83</v>
      </c>
      <c r="Y2" s="3" t="s">
        <v>83</v>
      </c>
    </row>
    <row r="3" spans="1:25" s="1" customFormat="1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</row>
    <row r="4" spans="1:25" s="1" customFormat="1" ht="26.25" x14ac:dyDescent="0.2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</row>
    <row r="5" spans="1:25" s="6" customFormat="1" ht="25.5" x14ac:dyDescent="0.25">
      <c r="A5" s="4" t="s">
        <v>67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5"/>
      <c r="Y5" s="5"/>
    </row>
    <row r="6" spans="1:25" s="6" customFormat="1" ht="25.5" x14ac:dyDescent="0.25">
      <c r="A6" s="4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s="1" customFormat="1" ht="27" thickBot="1" x14ac:dyDescent="0.3">
      <c r="A7" s="7" t="s">
        <v>3</v>
      </c>
      <c r="C7" s="7" t="s">
        <v>210</v>
      </c>
      <c r="D7" s="7" t="s">
        <v>4</v>
      </c>
      <c r="E7" s="7" t="s">
        <v>4</v>
      </c>
      <c r="F7" s="7" t="s">
        <v>4</v>
      </c>
      <c r="G7" s="7" t="s">
        <v>4</v>
      </c>
      <c r="I7" s="7" t="s">
        <v>5</v>
      </c>
      <c r="J7" s="7" t="s">
        <v>5</v>
      </c>
      <c r="K7" s="7" t="s">
        <v>5</v>
      </c>
      <c r="L7" s="7" t="s">
        <v>5</v>
      </c>
      <c r="M7" s="7" t="s">
        <v>5</v>
      </c>
      <c r="N7" s="7" t="s">
        <v>5</v>
      </c>
      <c r="O7" s="7" t="s">
        <v>5</v>
      </c>
      <c r="Q7" s="7" t="s">
        <v>211</v>
      </c>
      <c r="R7" s="7" t="s">
        <v>6</v>
      </c>
      <c r="S7" s="7" t="s">
        <v>6</v>
      </c>
      <c r="T7" s="7" t="s">
        <v>6</v>
      </c>
      <c r="U7" s="7" t="s">
        <v>6</v>
      </c>
      <c r="V7" s="7" t="s">
        <v>6</v>
      </c>
      <c r="W7" s="7" t="s">
        <v>6</v>
      </c>
      <c r="X7" s="7" t="s">
        <v>6</v>
      </c>
      <c r="Y7" s="7" t="s">
        <v>6</v>
      </c>
    </row>
    <row r="8" spans="1:25" s="1" customFormat="1" ht="27" thickBot="1" x14ac:dyDescent="0.3">
      <c r="A8" s="7" t="s">
        <v>3</v>
      </c>
      <c r="C8" s="7" t="s">
        <v>7</v>
      </c>
      <c r="E8" s="7" t="s">
        <v>8</v>
      </c>
      <c r="G8" s="7" t="s">
        <v>9</v>
      </c>
      <c r="I8" s="7" t="s">
        <v>10</v>
      </c>
      <c r="J8" s="7" t="s">
        <v>10</v>
      </c>
      <c r="K8" s="7" t="s">
        <v>10</v>
      </c>
      <c r="M8" s="7" t="s">
        <v>11</v>
      </c>
      <c r="N8" s="7" t="s">
        <v>11</v>
      </c>
      <c r="O8" s="7" t="s">
        <v>11</v>
      </c>
      <c r="Q8" s="7" t="s">
        <v>7</v>
      </c>
      <c r="S8" s="7" t="s">
        <v>12</v>
      </c>
      <c r="U8" s="8" t="s">
        <v>8</v>
      </c>
      <c r="W8" s="7" t="s">
        <v>9</v>
      </c>
      <c r="Y8" s="7" t="s">
        <v>13</v>
      </c>
    </row>
    <row r="9" spans="1:25" s="1" customFormat="1" ht="27" thickBot="1" x14ac:dyDescent="0.3">
      <c r="A9" s="7" t="s">
        <v>3</v>
      </c>
      <c r="C9" s="7" t="s">
        <v>7</v>
      </c>
      <c r="E9" s="7" t="s">
        <v>8</v>
      </c>
      <c r="G9" s="7" t="s">
        <v>9</v>
      </c>
      <c r="I9" s="7" t="s">
        <v>7</v>
      </c>
      <c r="K9" s="7" t="s">
        <v>8</v>
      </c>
      <c r="M9" s="7" t="s">
        <v>7</v>
      </c>
      <c r="O9" s="7" t="s">
        <v>14</v>
      </c>
      <c r="Q9" s="7" t="s">
        <v>7</v>
      </c>
      <c r="S9" s="7" t="s">
        <v>12</v>
      </c>
      <c r="U9" s="8" t="s">
        <v>8</v>
      </c>
      <c r="W9" s="7" t="s">
        <v>9</v>
      </c>
      <c r="Y9" s="7" t="s">
        <v>13</v>
      </c>
    </row>
    <row r="10" spans="1:25" s="1" customFormat="1" ht="21" x14ac:dyDescent="0.25">
      <c r="A10" s="9" t="s">
        <v>181</v>
      </c>
      <c r="C10" s="1">
        <v>40000</v>
      </c>
      <c r="E10" s="1">
        <v>5544855435</v>
      </c>
      <c r="G10" s="1">
        <v>5467804608</v>
      </c>
      <c r="I10" s="1">
        <v>80000</v>
      </c>
      <c r="K10" s="1">
        <v>10125913891</v>
      </c>
      <c r="M10" s="1">
        <v>0</v>
      </c>
      <c r="O10" s="1">
        <v>0</v>
      </c>
      <c r="Q10" s="1">
        <v>120000</v>
      </c>
      <c r="S10" s="1">
        <v>124210</v>
      </c>
      <c r="U10" s="10">
        <v>15670769326</v>
      </c>
      <c r="W10" s="1">
        <v>14789982804</v>
      </c>
      <c r="Y10" s="11">
        <v>1.4002613732994201E-3</v>
      </c>
    </row>
    <row r="11" spans="1:25" s="1" customFormat="1" ht="21" x14ac:dyDescent="0.25">
      <c r="A11" s="9" t="s">
        <v>159</v>
      </c>
      <c r="C11" s="1">
        <v>19011117</v>
      </c>
      <c r="E11" s="1">
        <v>89096579595</v>
      </c>
      <c r="G11" s="1">
        <v>128464936857</v>
      </c>
      <c r="I11" s="1">
        <v>0</v>
      </c>
      <c r="K11" s="1">
        <v>0</v>
      </c>
      <c r="M11" s="1">
        <v>0</v>
      </c>
      <c r="O11" s="1">
        <v>0</v>
      </c>
      <c r="Q11" s="1">
        <v>19011117</v>
      </c>
      <c r="S11" s="1">
        <v>5920</v>
      </c>
      <c r="U11" s="10">
        <v>89096579595</v>
      </c>
      <c r="W11" s="1">
        <v>111675833508</v>
      </c>
      <c r="Y11" s="11">
        <v>1.0573058675225589E-2</v>
      </c>
    </row>
    <row r="12" spans="1:25" s="1" customFormat="1" ht="21" x14ac:dyDescent="0.25">
      <c r="A12" s="9" t="s">
        <v>81</v>
      </c>
      <c r="C12" s="1">
        <v>24046755</v>
      </c>
      <c r="E12" s="1">
        <v>102326138715</v>
      </c>
      <c r="G12" s="1">
        <v>118493098217</v>
      </c>
      <c r="I12" s="1">
        <v>2448405</v>
      </c>
      <c r="K12" s="1">
        <v>12523117437</v>
      </c>
      <c r="M12" s="1">
        <v>0</v>
      </c>
      <c r="O12" s="1">
        <v>0</v>
      </c>
      <c r="Q12" s="1">
        <v>26495160</v>
      </c>
      <c r="S12" s="1">
        <v>3809</v>
      </c>
      <c r="U12" s="10">
        <v>114849256152</v>
      </c>
      <c r="W12" s="1">
        <v>100139952342</v>
      </c>
      <c r="Y12" s="11">
        <v>9.4808837202044523E-3</v>
      </c>
    </row>
    <row r="13" spans="1:25" s="1" customFormat="1" ht="21" x14ac:dyDescent="0.25">
      <c r="A13" s="9" t="s">
        <v>136</v>
      </c>
      <c r="C13" s="1">
        <v>41776142</v>
      </c>
      <c r="E13" s="1">
        <v>115758746296</v>
      </c>
      <c r="G13" s="1">
        <v>116234807632</v>
      </c>
      <c r="I13" s="1">
        <v>795395</v>
      </c>
      <c r="K13" s="1">
        <v>1734301095</v>
      </c>
      <c r="M13" s="1">
        <v>0</v>
      </c>
      <c r="O13" s="1">
        <v>0</v>
      </c>
      <c r="Q13" s="1">
        <v>42571537</v>
      </c>
      <c r="S13" s="1">
        <v>2150</v>
      </c>
      <c r="U13" s="10">
        <v>117493047391</v>
      </c>
      <c r="W13" s="1">
        <v>90821286891</v>
      </c>
      <c r="Y13" s="11">
        <v>8.5986266239888916E-3</v>
      </c>
    </row>
    <row r="14" spans="1:25" s="1" customFormat="1" ht="21" x14ac:dyDescent="0.25">
      <c r="A14" s="9" t="s">
        <v>131</v>
      </c>
      <c r="C14" s="1">
        <v>42727142</v>
      </c>
      <c r="E14" s="1">
        <v>109342456381</v>
      </c>
      <c r="G14" s="1">
        <v>106670502760</v>
      </c>
      <c r="I14" s="1">
        <v>5488866</v>
      </c>
      <c r="K14" s="1">
        <v>12254896543</v>
      </c>
      <c r="M14" s="1">
        <v>-1</v>
      </c>
      <c r="O14" s="1">
        <v>1</v>
      </c>
      <c r="Q14" s="1">
        <v>48216007</v>
      </c>
      <c r="S14" s="1">
        <v>2273</v>
      </c>
      <c r="U14" s="10">
        <v>121597350365</v>
      </c>
      <c r="W14" s="1">
        <v>108747814685</v>
      </c>
      <c r="Y14" s="11">
        <v>1.0295844582925786E-2</v>
      </c>
    </row>
    <row r="15" spans="1:25" s="1" customFormat="1" ht="21" x14ac:dyDescent="0.25">
      <c r="A15" s="9" t="s">
        <v>142</v>
      </c>
      <c r="C15" s="1">
        <v>66359010</v>
      </c>
      <c r="E15" s="1">
        <v>113674000770</v>
      </c>
      <c r="G15" s="1">
        <v>115098903883</v>
      </c>
      <c r="I15" s="1">
        <v>10000</v>
      </c>
      <c r="K15" s="1">
        <v>16694354</v>
      </c>
      <c r="M15" s="1">
        <v>-688510</v>
      </c>
      <c r="O15" s="1">
        <v>1116332388</v>
      </c>
      <c r="Q15" s="1">
        <v>65680500</v>
      </c>
      <c r="S15" s="1">
        <v>1595</v>
      </c>
      <c r="U15" s="10">
        <v>112511266946</v>
      </c>
      <c r="W15" s="1">
        <v>103950599627</v>
      </c>
      <c r="Y15" s="11">
        <v>9.8416618408531577E-3</v>
      </c>
    </row>
    <row r="16" spans="1:25" s="1" customFormat="1" ht="21" x14ac:dyDescent="0.25">
      <c r="A16" s="9" t="s">
        <v>160</v>
      </c>
      <c r="C16" s="1">
        <v>21979168</v>
      </c>
      <c r="E16" s="1">
        <v>49505101309</v>
      </c>
      <c r="G16" s="1">
        <v>52233199330</v>
      </c>
      <c r="I16" s="1">
        <v>0</v>
      </c>
      <c r="K16" s="1">
        <v>0</v>
      </c>
      <c r="M16" s="1">
        <v>-3243426</v>
      </c>
      <c r="O16" s="1">
        <v>7797439905</v>
      </c>
      <c r="Q16" s="1">
        <v>18735742</v>
      </c>
      <c r="S16" s="1">
        <v>2424</v>
      </c>
      <c r="U16" s="10">
        <v>42199723202</v>
      </c>
      <c r="W16" s="1">
        <v>45064377268</v>
      </c>
      <c r="Y16" s="11">
        <v>4.2665300992173385E-3</v>
      </c>
    </row>
    <row r="17" spans="1:25" s="1" customFormat="1" ht="21" x14ac:dyDescent="0.25">
      <c r="A17" s="9" t="s">
        <v>84</v>
      </c>
      <c r="C17" s="1">
        <v>204228343</v>
      </c>
      <c r="E17" s="1">
        <v>117810124312</v>
      </c>
      <c r="G17" s="1">
        <v>124021590640</v>
      </c>
      <c r="I17" s="1">
        <v>0</v>
      </c>
      <c r="K17" s="1">
        <v>0</v>
      </c>
      <c r="M17" s="1">
        <v>-25820759</v>
      </c>
      <c r="O17" s="1">
        <v>13394959802</v>
      </c>
      <c r="Q17" s="1">
        <v>178407584</v>
      </c>
      <c r="S17" s="1">
        <v>502</v>
      </c>
      <c r="U17" s="10">
        <v>102915292468</v>
      </c>
      <c r="W17" s="1">
        <v>88868303675</v>
      </c>
      <c r="Y17" s="11">
        <v>8.4137253298962929E-3</v>
      </c>
    </row>
    <row r="18" spans="1:25" s="1" customFormat="1" ht="21" x14ac:dyDescent="0.25">
      <c r="A18" s="9" t="s">
        <v>15</v>
      </c>
      <c r="C18" s="1">
        <v>38715830</v>
      </c>
      <c r="E18" s="1">
        <v>79065757781</v>
      </c>
      <c r="G18" s="1">
        <v>85822587521</v>
      </c>
      <c r="I18" s="1">
        <v>10609122</v>
      </c>
      <c r="K18" s="1">
        <v>19739065718</v>
      </c>
      <c r="M18" s="1">
        <v>0</v>
      </c>
      <c r="O18" s="1">
        <v>0</v>
      </c>
      <c r="Q18" s="1">
        <v>49324952</v>
      </c>
      <c r="S18" s="1">
        <v>1962</v>
      </c>
      <c r="U18" s="10">
        <v>98804823499</v>
      </c>
      <c r="W18" s="1">
        <v>96027480777</v>
      </c>
      <c r="Y18" s="11">
        <v>9.0915299827745277E-3</v>
      </c>
    </row>
    <row r="19" spans="1:25" s="1" customFormat="1" ht="21" x14ac:dyDescent="0.25">
      <c r="A19" s="9" t="s">
        <v>134</v>
      </c>
      <c r="C19" s="1">
        <v>71207871</v>
      </c>
      <c r="E19" s="1">
        <v>107907685675</v>
      </c>
      <c r="G19" s="1">
        <v>117573970438</v>
      </c>
      <c r="I19" s="1">
        <v>0</v>
      </c>
      <c r="K19" s="1">
        <v>0</v>
      </c>
      <c r="M19" s="1">
        <v>0</v>
      </c>
      <c r="O19" s="1">
        <v>0</v>
      </c>
      <c r="Q19" s="1">
        <v>71207871</v>
      </c>
      <c r="S19" s="1">
        <v>1301</v>
      </c>
      <c r="U19" s="10">
        <v>107907685675</v>
      </c>
      <c r="W19" s="1">
        <v>91925321838</v>
      </c>
      <c r="Y19" s="11">
        <v>8.7031526069831829E-3</v>
      </c>
    </row>
    <row r="20" spans="1:25" s="1" customFormat="1" ht="21" x14ac:dyDescent="0.25">
      <c r="A20" s="9" t="s">
        <v>157</v>
      </c>
      <c r="C20" s="1">
        <v>77702479</v>
      </c>
      <c r="E20" s="1">
        <v>96277897129</v>
      </c>
      <c r="G20" s="1">
        <v>113339703091</v>
      </c>
      <c r="I20" s="1">
        <v>445349</v>
      </c>
      <c r="K20" s="1">
        <v>664113933</v>
      </c>
      <c r="M20" s="1">
        <v>0</v>
      </c>
      <c r="O20" s="1">
        <v>0</v>
      </c>
      <c r="Q20" s="1">
        <v>78147828</v>
      </c>
      <c r="S20" s="1">
        <v>1257</v>
      </c>
      <c r="U20" s="10">
        <v>96942011062</v>
      </c>
      <c r="W20" s="1">
        <v>97472487829</v>
      </c>
      <c r="Y20" s="11">
        <v>9.228337955162003E-3</v>
      </c>
    </row>
    <row r="21" spans="1:25" s="1" customFormat="1" ht="21" x14ac:dyDescent="0.25">
      <c r="A21" s="9" t="s">
        <v>140</v>
      </c>
      <c r="C21" s="1">
        <v>9770647</v>
      </c>
      <c r="E21" s="1">
        <v>57153591684</v>
      </c>
      <c r="G21" s="1">
        <v>60497548168</v>
      </c>
      <c r="I21" s="1">
        <v>411995</v>
      </c>
      <c r="K21" s="1">
        <v>2039352054</v>
      </c>
      <c r="M21" s="1">
        <v>0</v>
      </c>
      <c r="O21" s="1">
        <v>0</v>
      </c>
      <c r="Q21" s="1">
        <v>10182642</v>
      </c>
      <c r="S21" s="1">
        <v>5165</v>
      </c>
      <c r="U21" s="10">
        <v>59192943738</v>
      </c>
      <c r="W21" s="1">
        <v>52186799366</v>
      </c>
      <c r="Y21" s="11">
        <v>4.9408549230072832E-3</v>
      </c>
    </row>
    <row r="22" spans="1:25" s="1" customFormat="1" ht="21" x14ac:dyDescent="0.25">
      <c r="A22" s="9" t="s">
        <v>16</v>
      </c>
      <c r="C22" s="1">
        <v>41775075</v>
      </c>
      <c r="E22" s="1">
        <v>101287115285</v>
      </c>
      <c r="G22" s="1">
        <v>101101802802</v>
      </c>
      <c r="I22" s="1">
        <v>3125202</v>
      </c>
      <c r="K22" s="1">
        <v>7414704274</v>
      </c>
      <c r="M22" s="1">
        <v>0</v>
      </c>
      <c r="O22" s="1">
        <v>0</v>
      </c>
      <c r="Q22" s="1">
        <v>44900277</v>
      </c>
      <c r="S22" s="1">
        <v>2350</v>
      </c>
      <c r="U22" s="10">
        <v>108701819559</v>
      </c>
      <c r="W22" s="1">
        <v>104700014968</v>
      </c>
      <c r="Y22" s="11">
        <v>9.9126137390714922E-3</v>
      </c>
    </row>
    <row r="23" spans="1:25" s="1" customFormat="1" ht="21" x14ac:dyDescent="0.25">
      <c r="A23" s="9" t="s">
        <v>98</v>
      </c>
      <c r="C23" s="1">
        <v>1333928</v>
      </c>
      <c r="E23" s="1">
        <v>106191759340</v>
      </c>
      <c r="G23" s="1">
        <v>123811109538</v>
      </c>
      <c r="I23" s="1">
        <v>0</v>
      </c>
      <c r="K23" s="1">
        <v>0</v>
      </c>
      <c r="M23" s="1">
        <v>-160000</v>
      </c>
      <c r="O23" s="1">
        <v>14491196316</v>
      </c>
      <c r="Q23" s="1">
        <v>1173928</v>
      </c>
      <c r="S23" s="1">
        <v>79120</v>
      </c>
      <c r="U23" s="10">
        <v>93454429069</v>
      </c>
      <c r="W23" s="1">
        <v>92163211813</v>
      </c>
      <c r="Y23" s="11">
        <v>8.72567515805725E-3</v>
      </c>
    </row>
    <row r="24" spans="1:25" s="1" customFormat="1" ht="21" x14ac:dyDescent="0.25">
      <c r="A24" s="9" t="s">
        <v>129</v>
      </c>
      <c r="C24" s="1">
        <v>11634655</v>
      </c>
      <c r="E24" s="1">
        <v>97621127369</v>
      </c>
      <c r="G24" s="1">
        <v>120411420389</v>
      </c>
      <c r="I24" s="1">
        <v>296985</v>
      </c>
      <c r="K24" s="1">
        <v>2862498972</v>
      </c>
      <c r="M24" s="1">
        <v>-1141161</v>
      </c>
      <c r="O24" s="1">
        <v>10581541881</v>
      </c>
      <c r="Q24" s="1">
        <v>10790479</v>
      </c>
      <c r="S24" s="1">
        <v>9730</v>
      </c>
      <c r="U24" s="10">
        <v>90908660571</v>
      </c>
      <c r="W24" s="1">
        <v>104179777452</v>
      </c>
      <c r="Y24" s="11">
        <v>9.863359557491307E-3</v>
      </c>
    </row>
    <row r="25" spans="1:25" s="1" customFormat="1" ht="21" x14ac:dyDescent="0.25">
      <c r="A25" s="9" t="s">
        <v>143</v>
      </c>
      <c r="C25" s="1">
        <v>46214479</v>
      </c>
      <c r="E25" s="1">
        <v>112501253719</v>
      </c>
      <c r="G25" s="1">
        <v>105425797237</v>
      </c>
      <c r="I25" s="1">
        <v>1732040</v>
      </c>
      <c r="K25" s="1">
        <v>3722150641</v>
      </c>
      <c r="M25" s="1">
        <v>0</v>
      </c>
      <c r="O25" s="1">
        <v>0</v>
      </c>
      <c r="Q25" s="1">
        <v>47946519</v>
      </c>
      <c r="S25" s="1">
        <v>2150</v>
      </c>
      <c r="U25" s="10">
        <v>116223404360</v>
      </c>
      <c r="W25" s="1">
        <v>102288168677</v>
      </c>
      <c r="Y25" s="11">
        <v>9.6842689705630806E-3</v>
      </c>
    </row>
    <row r="26" spans="1:25" s="1" customFormat="1" ht="21" x14ac:dyDescent="0.25">
      <c r="A26" s="9" t="s">
        <v>111</v>
      </c>
      <c r="C26" s="1">
        <v>76633050</v>
      </c>
      <c r="E26" s="1">
        <v>116819279982</v>
      </c>
      <c r="G26" s="1">
        <v>112692282608</v>
      </c>
      <c r="I26" s="1">
        <v>0</v>
      </c>
      <c r="K26" s="1">
        <v>0</v>
      </c>
      <c r="M26" s="1">
        <v>-3000000</v>
      </c>
      <c r="O26" s="1">
        <v>4194325305</v>
      </c>
      <c r="Q26" s="1">
        <v>73633050</v>
      </c>
      <c r="S26" s="1">
        <v>1239</v>
      </c>
      <c r="U26" s="10">
        <v>112246085517</v>
      </c>
      <c r="W26" s="1">
        <v>90526130623</v>
      </c>
      <c r="Y26" s="11">
        <v>8.5706823101485922E-3</v>
      </c>
    </row>
    <row r="27" spans="1:25" s="1" customFormat="1" ht="21" x14ac:dyDescent="0.25">
      <c r="A27" s="9" t="s">
        <v>186</v>
      </c>
      <c r="C27" s="1">
        <v>2641825</v>
      </c>
      <c r="E27" s="1">
        <v>3295956975</v>
      </c>
      <c r="G27" s="1">
        <v>3153548642</v>
      </c>
      <c r="I27" s="1">
        <v>17595313</v>
      </c>
      <c r="K27" s="1">
        <v>18777618580</v>
      </c>
      <c r="M27" s="1">
        <v>0</v>
      </c>
      <c r="O27" s="1">
        <v>0</v>
      </c>
      <c r="Q27" s="1">
        <v>20237138</v>
      </c>
      <c r="S27" s="1">
        <v>1112</v>
      </c>
      <c r="U27" s="10">
        <v>22073575555</v>
      </c>
      <c r="W27" s="1">
        <v>22329743875</v>
      </c>
      <c r="Y27" s="11">
        <v>2.1140983216948309E-3</v>
      </c>
    </row>
    <row r="28" spans="1:25" s="1" customFormat="1" ht="21" x14ac:dyDescent="0.25">
      <c r="A28" s="9" t="s">
        <v>123</v>
      </c>
      <c r="C28" s="1">
        <v>19425132</v>
      </c>
      <c r="E28" s="1">
        <v>101162696664</v>
      </c>
      <c r="G28" s="1">
        <v>104855867969</v>
      </c>
      <c r="I28" s="1">
        <v>0</v>
      </c>
      <c r="K28" s="1">
        <v>0</v>
      </c>
      <c r="M28" s="1">
        <v>0</v>
      </c>
      <c r="O28" s="1">
        <v>0</v>
      </c>
      <c r="Q28" s="1">
        <v>19425132</v>
      </c>
      <c r="S28" s="1">
        <v>4768</v>
      </c>
      <c r="U28" s="10">
        <v>101162696664</v>
      </c>
      <c r="W28" s="1">
        <v>91903084279</v>
      </c>
      <c r="Y28" s="11">
        <v>8.7010472363876368E-3</v>
      </c>
    </row>
    <row r="29" spans="1:25" s="1" customFormat="1" ht="21" x14ac:dyDescent="0.25">
      <c r="A29" s="9" t="s">
        <v>82</v>
      </c>
      <c r="C29" s="1">
        <v>2587077</v>
      </c>
      <c r="E29" s="1">
        <v>57015309941</v>
      </c>
      <c r="G29" s="1">
        <v>96137104610</v>
      </c>
      <c r="I29" s="1">
        <v>0</v>
      </c>
      <c r="K29" s="1">
        <v>0</v>
      </c>
      <c r="M29" s="1">
        <v>-754234</v>
      </c>
      <c r="O29" s="1">
        <v>20125467012</v>
      </c>
      <c r="Q29" s="1">
        <v>1832843</v>
      </c>
      <c r="S29" s="1">
        <v>27280</v>
      </c>
      <c r="U29" s="10">
        <v>40393120009</v>
      </c>
      <c r="W29" s="1">
        <v>49613457372</v>
      </c>
      <c r="Y29" s="11">
        <v>4.6972203331473832E-3</v>
      </c>
    </row>
    <row r="30" spans="1:25" s="1" customFormat="1" ht="21" x14ac:dyDescent="0.25">
      <c r="A30" s="9" t="s">
        <v>127</v>
      </c>
      <c r="C30" s="1">
        <v>31012288</v>
      </c>
      <c r="E30" s="1">
        <v>97327349699</v>
      </c>
      <c r="G30" s="1">
        <v>147615984777</v>
      </c>
      <c r="I30" s="1">
        <v>624662</v>
      </c>
      <c r="K30" s="1">
        <v>3092788235</v>
      </c>
      <c r="M30" s="1">
        <v>-204478</v>
      </c>
      <c r="O30" s="1">
        <v>860047031</v>
      </c>
      <c r="Q30" s="1">
        <v>31432472</v>
      </c>
      <c r="S30" s="1">
        <v>3916</v>
      </c>
      <c r="U30" s="10">
        <v>99771095944</v>
      </c>
      <c r="W30" s="1">
        <v>122138078050</v>
      </c>
      <c r="Y30" s="11">
        <v>1.1563585649077996E-2</v>
      </c>
    </row>
    <row r="31" spans="1:25" s="1" customFormat="1" ht="21" x14ac:dyDescent="0.25">
      <c r="A31" s="9" t="s">
        <v>17</v>
      </c>
      <c r="C31" s="1">
        <v>3975662</v>
      </c>
      <c r="E31" s="1">
        <v>116166234971</v>
      </c>
      <c r="G31" s="1">
        <v>133338638487</v>
      </c>
      <c r="I31" s="1">
        <v>36367</v>
      </c>
      <c r="K31" s="1">
        <v>1275871213</v>
      </c>
      <c r="M31" s="1">
        <v>0</v>
      </c>
      <c r="O31" s="1">
        <v>0</v>
      </c>
      <c r="Q31" s="1">
        <v>4012029</v>
      </c>
      <c r="S31" s="1">
        <v>31920</v>
      </c>
      <c r="U31" s="10">
        <v>117442106184</v>
      </c>
      <c r="W31" s="1">
        <v>127074031225</v>
      </c>
      <c r="Y31" s="11">
        <v>1.2030903607655871E-2</v>
      </c>
    </row>
    <row r="32" spans="1:25" s="1" customFormat="1" ht="21" x14ac:dyDescent="0.25">
      <c r="A32" s="9" t="s">
        <v>90</v>
      </c>
      <c r="C32" s="1">
        <v>48922887</v>
      </c>
      <c r="E32" s="1">
        <v>90401334137</v>
      </c>
      <c r="G32" s="1">
        <v>87380483550</v>
      </c>
      <c r="I32" s="1">
        <v>0</v>
      </c>
      <c r="K32" s="1">
        <v>0</v>
      </c>
      <c r="M32" s="1">
        <v>-2068298</v>
      </c>
      <c r="O32" s="1">
        <v>3444879220</v>
      </c>
      <c r="Q32" s="1">
        <v>46854589</v>
      </c>
      <c r="S32" s="1">
        <v>1643</v>
      </c>
      <c r="U32" s="10">
        <v>86579464450</v>
      </c>
      <c r="W32" s="1">
        <v>76387018173</v>
      </c>
      <c r="Y32" s="11">
        <v>7.2320429568210557E-3</v>
      </c>
    </row>
    <row r="33" spans="1:25" s="1" customFormat="1" ht="21" x14ac:dyDescent="0.25">
      <c r="A33" s="9" t="s">
        <v>107</v>
      </c>
      <c r="C33" s="1">
        <v>34666593</v>
      </c>
      <c r="E33" s="1">
        <v>98019769491</v>
      </c>
      <c r="G33" s="1">
        <v>137250494742</v>
      </c>
      <c r="I33" s="1">
        <v>0</v>
      </c>
      <c r="K33" s="1">
        <v>0</v>
      </c>
      <c r="M33" s="1">
        <v>-8669011</v>
      </c>
      <c r="O33" s="1">
        <v>29195528574</v>
      </c>
      <c r="Q33" s="1">
        <v>25997582</v>
      </c>
      <c r="S33" s="1">
        <v>2820</v>
      </c>
      <c r="U33" s="10">
        <v>73508146448</v>
      </c>
      <c r="W33" s="1">
        <v>72746470349</v>
      </c>
      <c r="Y33" s="11">
        <v>6.8873692298024036E-3</v>
      </c>
    </row>
    <row r="34" spans="1:25" s="1" customFormat="1" ht="21" x14ac:dyDescent="0.25">
      <c r="A34" s="9" t="s">
        <v>94</v>
      </c>
      <c r="C34" s="1">
        <v>9662358</v>
      </c>
      <c r="E34" s="1">
        <v>106090400094</v>
      </c>
      <c r="G34" s="1">
        <v>135665501813</v>
      </c>
      <c r="I34" s="1">
        <v>0</v>
      </c>
      <c r="K34" s="1">
        <v>0</v>
      </c>
      <c r="M34" s="1">
        <v>-86421</v>
      </c>
      <c r="O34" s="1">
        <v>1046327109</v>
      </c>
      <c r="Q34" s="1">
        <v>9575937</v>
      </c>
      <c r="S34" s="1">
        <v>11440</v>
      </c>
      <c r="U34" s="10">
        <v>105141518007</v>
      </c>
      <c r="W34" s="1">
        <v>108701907680</v>
      </c>
      <c r="Y34" s="11">
        <v>1.0291498275920753E-2</v>
      </c>
    </row>
    <row r="35" spans="1:25" s="1" customFormat="1" ht="21" x14ac:dyDescent="0.25">
      <c r="A35" s="9" t="s">
        <v>161</v>
      </c>
      <c r="C35" s="1">
        <v>958429</v>
      </c>
      <c r="E35" s="1">
        <v>39183201250</v>
      </c>
      <c r="G35" s="1">
        <v>65534811893</v>
      </c>
      <c r="I35" s="1">
        <v>0</v>
      </c>
      <c r="K35" s="1">
        <v>0</v>
      </c>
      <c r="M35" s="1">
        <v>-354616</v>
      </c>
      <c r="O35" s="1">
        <v>24185497574</v>
      </c>
      <c r="Q35" s="1">
        <v>603813</v>
      </c>
      <c r="S35" s="1">
        <v>60340</v>
      </c>
      <c r="U35" s="10">
        <v>24685528396</v>
      </c>
      <c r="W35" s="1">
        <v>36152441009</v>
      </c>
      <c r="Y35" s="11">
        <v>3.4227806324222017E-3</v>
      </c>
    </row>
    <row r="36" spans="1:25" s="10" customFormat="1" ht="21" x14ac:dyDescent="0.25">
      <c r="A36" s="12" t="s">
        <v>133</v>
      </c>
      <c r="C36" s="10">
        <v>30204778</v>
      </c>
      <c r="E36" s="10">
        <v>110242198610</v>
      </c>
      <c r="G36" s="10">
        <v>110564107499</v>
      </c>
      <c r="I36" s="10">
        <v>0</v>
      </c>
      <c r="K36" s="10">
        <v>0</v>
      </c>
      <c r="M36" s="10">
        <v>0</v>
      </c>
      <c r="O36" s="10">
        <v>0</v>
      </c>
      <c r="Q36" s="10">
        <v>30204778</v>
      </c>
      <c r="S36" s="10">
        <v>3143</v>
      </c>
      <c r="U36" s="10">
        <v>110242198610</v>
      </c>
      <c r="W36" s="10">
        <v>94199780393</v>
      </c>
      <c r="Y36" s="13">
        <v>8.918490008110895E-3</v>
      </c>
    </row>
    <row r="37" spans="1:25" s="1" customFormat="1" ht="21" x14ac:dyDescent="0.25">
      <c r="A37" s="9" t="s">
        <v>187</v>
      </c>
      <c r="C37" s="1">
        <v>1161465</v>
      </c>
      <c r="E37" s="1">
        <v>2564854381</v>
      </c>
      <c r="G37" s="1">
        <v>2567740759</v>
      </c>
      <c r="I37" s="1">
        <v>0</v>
      </c>
      <c r="K37" s="1">
        <v>0</v>
      </c>
      <c r="M37" s="1">
        <v>-1161465</v>
      </c>
      <c r="O37" s="1">
        <v>2497478825</v>
      </c>
      <c r="Q37" s="1">
        <v>0</v>
      </c>
      <c r="S37" s="1">
        <v>0</v>
      </c>
      <c r="U37" s="10">
        <v>0</v>
      </c>
      <c r="W37" s="1">
        <v>0</v>
      </c>
      <c r="Y37" s="11">
        <v>0</v>
      </c>
    </row>
    <row r="38" spans="1:25" s="1" customFormat="1" ht="21" x14ac:dyDescent="0.25">
      <c r="A38" s="9" t="s">
        <v>144</v>
      </c>
      <c r="C38" s="1">
        <v>22942353</v>
      </c>
      <c r="E38" s="1">
        <v>60452898330</v>
      </c>
      <c r="G38" s="1">
        <v>65972994956</v>
      </c>
      <c r="I38" s="1">
        <v>0</v>
      </c>
      <c r="K38" s="1">
        <v>0</v>
      </c>
      <c r="M38" s="1">
        <v>-10470381</v>
      </c>
      <c r="O38" s="1">
        <v>28662445295</v>
      </c>
      <c r="Q38" s="1">
        <v>12471972</v>
      </c>
      <c r="S38" s="1">
        <v>2944</v>
      </c>
      <c r="U38" s="10">
        <v>32863536509</v>
      </c>
      <c r="W38" s="1">
        <v>36433659405</v>
      </c>
      <c r="Y38" s="11">
        <v>3.449405359617525E-3</v>
      </c>
    </row>
    <row r="39" spans="1:25" s="1" customFormat="1" ht="21" x14ac:dyDescent="0.25">
      <c r="A39" s="9" t="s">
        <v>162</v>
      </c>
      <c r="C39" s="1">
        <v>64442898</v>
      </c>
      <c r="E39" s="1">
        <v>103270926318</v>
      </c>
      <c r="G39" s="1">
        <v>106979574109</v>
      </c>
      <c r="I39" s="1">
        <v>0</v>
      </c>
      <c r="K39" s="1">
        <v>0</v>
      </c>
      <c r="M39" s="1">
        <v>0</v>
      </c>
      <c r="O39" s="1">
        <v>0</v>
      </c>
      <c r="Q39" s="1">
        <v>64442898</v>
      </c>
      <c r="S39" s="1">
        <v>1539</v>
      </c>
      <c r="U39" s="10">
        <v>103270926318</v>
      </c>
      <c r="W39" s="1">
        <v>98410977019</v>
      </c>
      <c r="Y39" s="11">
        <v>9.3171906725336984E-3</v>
      </c>
    </row>
    <row r="40" spans="1:25" s="1" customFormat="1" ht="21" x14ac:dyDescent="0.25">
      <c r="A40" s="9" t="s">
        <v>118</v>
      </c>
      <c r="C40" s="1">
        <v>30491520</v>
      </c>
      <c r="E40" s="1">
        <v>113434061653</v>
      </c>
      <c r="G40" s="1">
        <v>109374791290</v>
      </c>
      <c r="I40" s="1">
        <v>2189016</v>
      </c>
      <c r="K40" s="1">
        <v>6255801224</v>
      </c>
      <c r="M40" s="1">
        <v>0</v>
      </c>
      <c r="O40" s="1">
        <v>0</v>
      </c>
      <c r="Q40" s="1">
        <v>32680536</v>
      </c>
      <c r="S40" s="1">
        <v>2841</v>
      </c>
      <c r="U40" s="10">
        <v>119689862877</v>
      </c>
      <c r="W40" s="1">
        <v>92127707813</v>
      </c>
      <c r="Y40" s="11">
        <v>8.722313769443317E-3</v>
      </c>
    </row>
    <row r="41" spans="1:25" s="1" customFormat="1" ht="21" x14ac:dyDescent="0.25">
      <c r="A41" s="9" t="s">
        <v>148</v>
      </c>
      <c r="C41" s="1">
        <v>44375179</v>
      </c>
      <c r="E41" s="1">
        <v>101717835908</v>
      </c>
      <c r="G41" s="1">
        <v>131700187169</v>
      </c>
      <c r="I41" s="1">
        <v>0</v>
      </c>
      <c r="K41" s="1">
        <v>0</v>
      </c>
      <c r="M41" s="1">
        <v>0</v>
      </c>
      <c r="O41" s="1">
        <v>0</v>
      </c>
      <c r="Q41" s="1">
        <v>44375179</v>
      </c>
      <c r="S41" s="1">
        <v>2151</v>
      </c>
      <c r="U41" s="10">
        <v>101717835908</v>
      </c>
      <c r="W41" s="1">
        <v>94713173721</v>
      </c>
      <c r="Y41" s="11">
        <v>8.9670962070520881E-3</v>
      </c>
    </row>
    <row r="42" spans="1:25" s="1" customFormat="1" ht="21" x14ac:dyDescent="0.25">
      <c r="A42" s="9" t="s">
        <v>113</v>
      </c>
      <c r="C42" s="1">
        <v>56259703</v>
      </c>
      <c r="E42" s="1">
        <v>108428378404</v>
      </c>
      <c r="G42" s="1">
        <v>112207879147</v>
      </c>
      <c r="I42" s="1">
        <v>28129852</v>
      </c>
      <c r="K42" s="1">
        <v>0</v>
      </c>
      <c r="M42" s="1">
        <v>0</v>
      </c>
      <c r="O42" s="1">
        <v>0</v>
      </c>
      <c r="Q42" s="1">
        <v>84389555</v>
      </c>
      <c r="S42" s="1">
        <v>1262</v>
      </c>
      <c r="U42" s="10">
        <v>108428378404</v>
      </c>
      <c r="W42" s="1">
        <v>105676376360</v>
      </c>
      <c r="Y42" s="11">
        <v>1.0005052057744095E-2</v>
      </c>
    </row>
    <row r="43" spans="1:25" s="1" customFormat="1" ht="21" x14ac:dyDescent="0.25">
      <c r="A43" s="9" t="s">
        <v>182</v>
      </c>
      <c r="C43" s="1">
        <v>5200000</v>
      </c>
      <c r="E43" s="1">
        <v>28775694877</v>
      </c>
      <c r="G43" s="1">
        <v>27450157280</v>
      </c>
      <c r="I43" s="1">
        <v>9000000</v>
      </c>
      <c r="K43" s="1">
        <v>41827509688</v>
      </c>
      <c r="M43" s="1">
        <v>0</v>
      </c>
      <c r="O43" s="1">
        <v>0</v>
      </c>
      <c r="Q43" s="1">
        <v>14200000</v>
      </c>
      <c r="S43" s="1">
        <v>3909</v>
      </c>
      <c r="U43" s="10">
        <v>70603204565</v>
      </c>
      <c r="W43" s="1">
        <v>55078724706</v>
      </c>
      <c r="Y43" s="11">
        <v>5.2146518166028997E-3</v>
      </c>
    </row>
    <row r="44" spans="1:25" s="1" customFormat="1" ht="21" x14ac:dyDescent="0.25">
      <c r="A44" s="9" t="s">
        <v>114</v>
      </c>
      <c r="C44" s="1">
        <v>61729706</v>
      </c>
      <c r="E44" s="1">
        <v>107868644977</v>
      </c>
      <c r="G44" s="1">
        <v>128630324283</v>
      </c>
      <c r="I44" s="1">
        <v>0</v>
      </c>
      <c r="K44" s="1">
        <v>0</v>
      </c>
      <c r="M44" s="1">
        <v>-4945912</v>
      </c>
      <c r="O44" s="1">
        <v>9482433927</v>
      </c>
      <c r="Q44" s="1">
        <v>56783794</v>
      </c>
      <c r="S44" s="1">
        <v>1801</v>
      </c>
      <c r="U44" s="10">
        <v>99225985545</v>
      </c>
      <c r="W44" s="1">
        <v>101477084346</v>
      </c>
      <c r="Y44" s="11">
        <v>9.6074784783604424E-3</v>
      </c>
    </row>
    <row r="45" spans="1:25" s="1" customFormat="1" ht="21" x14ac:dyDescent="0.25">
      <c r="A45" s="9" t="s">
        <v>120</v>
      </c>
      <c r="C45" s="1">
        <v>46663895</v>
      </c>
      <c r="E45" s="1">
        <v>120021512896</v>
      </c>
      <c r="G45" s="1">
        <v>109368118462</v>
      </c>
      <c r="I45" s="1">
        <v>34713</v>
      </c>
      <c r="K45" s="1">
        <v>81096751</v>
      </c>
      <c r="M45" s="1">
        <v>-2650180</v>
      </c>
      <c r="O45" s="1">
        <v>6120150133</v>
      </c>
      <c r="Q45" s="1">
        <v>44048428</v>
      </c>
      <c r="S45" s="1">
        <v>2330</v>
      </c>
      <c r="U45" s="10">
        <v>113286234524</v>
      </c>
      <c r="W45" s="1">
        <v>101839485408</v>
      </c>
      <c r="Y45" s="11">
        <v>9.6417892828749713E-3</v>
      </c>
    </row>
    <row r="46" spans="1:25" s="1" customFormat="1" ht="21" x14ac:dyDescent="0.25">
      <c r="A46" s="9" t="s">
        <v>99</v>
      </c>
      <c r="C46" s="1">
        <v>123673</v>
      </c>
      <c r="E46" s="1">
        <v>3645462479</v>
      </c>
      <c r="G46" s="1">
        <v>4200603174</v>
      </c>
      <c r="I46" s="1">
        <v>0</v>
      </c>
      <c r="K46" s="1">
        <v>0</v>
      </c>
      <c r="M46" s="1">
        <v>-123673</v>
      </c>
      <c r="O46" s="1">
        <v>4120766496</v>
      </c>
      <c r="Q46" s="1">
        <v>0</v>
      </c>
      <c r="S46" s="1">
        <v>0</v>
      </c>
      <c r="U46" s="10">
        <v>0</v>
      </c>
      <c r="W46" s="1">
        <v>0</v>
      </c>
      <c r="Y46" s="11">
        <v>0</v>
      </c>
    </row>
    <row r="47" spans="1:25" s="1" customFormat="1" ht="21" x14ac:dyDescent="0.25">
      <c r="A47" s="9" t="s">
        <v>179</v>
      </c>
      <c r="C47" s="1">
        <v>3458981</v>
      </c>
      <c r="E47" s="1">
        <v>26482999808</v>
      </c>
      <c r="G47" s="1">
        <v>26188014677</v>
      </c>
      <c r="I47" s="1">
        <v>5205129</v>
      </c>
      <c r="K47" s="1">
        <v>35595724558</v>
      </c>
      <c r="M47" s="1">
        <v>0</v>
      </c>
      <c r="O47" s="1">
        <v>0</v>
      </c>
      <c r="Q47" s="1">
        <v>8664110</v>
      </c>
      <c r="S47" s="1">
        <v>5350</v>
      </c>
      <c r="U47" s="10">
        <v>62078724366</v>
      </c>
      <c r="W47" s="1">
        <v>45994679899</v>
      </c>
      <c r="Y47" s="11">
        <v>4.3546077431829422E-3</v>
      </c>
    </row>
    <row r="48" spans="1:25" s="1" customFormat="1" ht="21" x14ac:dyDescent="0.25">
      <c r="A48" s="9" t="s">
        <v>18</v>
      </c>
      <c r="C48" s="1">
        <v>6151365</v>
      </c>
      <c r="E48" s="1">
        <v>58829437825</v>
      </c>
      <c r="G48" s="1">
        <v>63662789913</v>
      </c>
      <c r="I48" s="1">
        <v>3557877</v>
      </c>
      <c r="K48" s="1">
        <v>33579253275</v>
      </c>
      <c r="M48" s="1">
        <v>-1680950</v>
      </c>
      <c r="O48" s="1">
        <v>16555035294</v>
      </c>
      <c r="Q48" s="1">
        <v>8028292</v>
      </c>
      <c r="S48" s="1">
        <v>8400</v>
      </c>
      <c r="U48" s="10">
        <v>76332691127</v>
      </c>
      <c r="W48" s="1">
        <v>66916359744</v>
      </c>
      <c r="Y48" s="11">
        <v>6.3353957224338278E-3</v>
      </c>
    </row>
    <row r="49" spans="1:25" s="1" customFormat="1" ht="21" x14ac:dyDescent="0.25">
      <c r="A49" s="9" t="s">
        <v>164</v>
      </c>
      <c r="C49" s="1">
        <v>7958995</v>
      </c>
      <c r="E49" s="1">
        <v>97005088385</v>
      </c>
      <c r="G49" s="1">
        <v>119962599204</v>
      </c>
      <c r="I49" s="1">
        <v>0</v>
      </c>
      <c r="K49" s="1">
        <v>0</v>
      </c>
      <c r="M49" s="1">
        <v>0</v>
      </c>
      <c r="O49" s="1">
        <v>0</v>
      </c>
      <c r="Q49" s="1">
        <v>7958995</v>
      </c>
      <c r="S49" s="1">
        <v>10050</v>
      </c>
      <c r="U49" s="10">
        <v>97005088385</v>
      </c>
      <c r="W49" s="1">
        <v>79369593285</v>
      </c>
      <c r="Y49" s="11">
        <v>7.514422238639306E-3</v>
      </c>
    </row>
    <row r="50" spans="1:25" s="1" customFormat="1" ht="21" x14ac:dyDescent="0.25">
      <c r="A50" s="9" t="s">
        <v>139</v>
      </c>
      <c r="C50" s="1">
        <v>16725008</v>
      </c>
      <c r="E50" s="1">
        <v>114732810094</v>
      </c>
      <c r="G50" s="1">
        <v>116170065817</v>
      </c>
      <c r="I50" s="1">
        <v>0</v>
      </c>
      <c r="K50" s="1">
        <v>0</v>
      </c>
      <c r="M50" s="1">
        <v>0</v>
      </c>
      <c r="O50" s="1">
        <v>0</v>
      </c>
      <c r="Q50" s="1">
        <v>16725008</v>
      </c>
      <c r="S50" s="1">
        <v>5890</v>
      </c>
      <c r="U50" s="10">
        <v>114732810094</v>
      </c>
      <c r="W50" s="1">
        <v>97748812523</v>
      </c>
      <c r="Y50" s="11">
        <v>9.2544993645851652E-3</v>
      </c>
    </row>
    <row r="51" spans="1:25" s="1" customFormat="1" ht="21" x14ac:dyDescent="0.25">
      <c r="A51" s="9" t="s">
        <v>106</v>
      </c>
      <c r="C51" s="1">
        <v>32784735</v>
      </c>
      <c r="E51" s="1">
        <v>108410097694</v>
      </c>
      <c r="G51" s="1">
        <v>143885979700</v>
      </c>
      <c r="I51" s="1">
        <v>3626146</v>
      </c>
      <c r="K51" s="1">
        <v>16329709649</v>
      </c>
      <c r="M51" s="1">
        <v>0</v>
      </c>
      <c r="O51" s="1">
        <v>0</v>
      </c>
      <c r="Q51" s="1">
        <v>36410881</v>
      </c>
      <c r="S51" s="1">
        <v>3231</v>
      </c>
      <c r="U51" s="10">
        <v>124739807343</v>
      </c>
      <c r="W51" s="1">
        <v>116734171819</v>
      </c>
      <c r="Y51" s="11">
        <v>1.105196360999389E-2</v>
      </c>
    </row>
    <row r="52" spans="1:25" s="1" customFormat="1" ht="21" x14ac:dyDescent="0.25">
      <c r="A52" s="9" t="s">
        <v>171</v>
      </c>
      <c r="C52" s="1">
        <v>478819</v>
      </c>
      <c r="E52" s="1">
        <v>2976810317</v>
      </c>
      <c r="G52" s="1">
        <v>2929100800</v>
      </c>
      <c r="I52" s="1">
        <v>0</v>
      </c>
      <c r="K52" s="1">
        <v>0</v>
      </c>
      <c r="M52" s="1">
        <v>0</v>
      </c>
      <c r="O52" s="1">
        <v>0</v>
      </c>
      <c r="Q52" s="1">
        <v>478819</v>
      </c>
      <c r="S52" s="1">
        <v>6165</v>
      </c>
      <c r="U52" s="10">
        <v>2976810317</v>
      </c>
      <c r="W52" s="1">
        <v>2929100800</v>
      </c>
      <c r="Y52" s="11">
        <v>2.7731652991720609E-4</v>
      </c>
    </row>
    <row r="53" spans="1:25" s="1" customFormat="1" ht="21" x14ac:dyDescent="0.25">
      <c r="A53" s="9" t="s">
        <v>175</v>
      </c>
      <c r="C53" s="1">
        <v>29920580</v>
      </c>
      <c r="E53" s="1">
        <v>110795060121</v>
      </c>
      <c r="G53" s="1">
        <v>111928638066</v>
      </c>
      <c r="I53" s="1">
        <v>0</v>
      </c>
      <c r="K53" s="1">
        <v>0</v>
      </c>
      <c r="M53" s="1">
        <v>0</v>
      </c>
      <c r="O53" s="1">
        <v>0</v>
      </c>
      <c r="Q53" s="1">
        <v>29920580</v>
      </c>
      <c r="S53" s="1">
        <v>3282</v>
      </c>
      <c r="U53" s="10">
        <v>110795060121</v>
      </c>
      <c r="W53" s="1">
        <v>97440262634</v>
      </c>
      <c r="Y53" s="11">
        <v>9.2252869917901353E-3</v>
      </c>
    </row>
    <row r="54" spans="1:25" s="1" customFormat="1" ht="21" x14ac:dyDescent="0.25">
      <c r="A54" s="9" t="s">
        <v>95</v>
      </c>
      <c r="C54" s="1">
        <v>22750436</v>
      </c>
      <c r="E54" s="1">
        <v>107451943836</v>
      </c>
      <c r="G54" s="1">
        <v>118968010934</v>
      </c>
      <c r="I54" s="1">
        <v>0</v>
      </c>
      <c r="K54" s="1">
        <v>0</v>
      </c>
      <c r="M54" s="1">
        <v>-348011</v>
      </c>
      <c r="O54" s="1">
        <v>1543397677</v>
      </c>
      <c r="Q54" s="1">
        <v>22402425</v>
      </c>
      <c r="S54" s="1">
        <v>4400</v>
      </c>
      <c r="U54" s="10">
        <v>105808262879</v>
      </c>
      <c r="W54" s="1">
        <v>97808718721</v>
      </c>
      <c r="Y54" s="11">
        <v>9.2601710638827422E-3</v>
      </c>
    </row>
    <row r="55" spans="1:25" s="1" customFormat="1" ht="21" x14ac:dyDescent="0.25">
      <c r="A55" s="9" t="s">
        <v>153</v>
      </c>
      <c r="C55" s="1">
        <v>10840088</v>
      </c>
      <c r="E55" s="1">
        <v>86195770788</v>
      </c>
      <c r="G55" s="1">
        <v>106057060021</v>
      </c>
      <c r="I55" s="1">
        <v>500000</v>
      </c>
      <c r="K55" s="1">
        <v>5064997948</v>
      </c>
      <c r="M55" s="1">
        <v>-300746</v>
      </c>
      <c r="O55" s="1">
        <v>2631016989</v>
      </c>
      <c r="Q55" s="1">
        <v>11039342</v>
      </c>
      <c r="S55" s="1">
        <v>8880</v>
      </c>
      <c r="U55" s="10">
        <v>88840477892</v>
      </c>
      <c r="W55" s="1">
        <v>97271590031</v>
      </c>
      <c r="Y55" s="11">
        <v>9.2093176878467343E-3</v>
      </c>
    </row>
    <row r="56" spans="1:25" s="1" customFormat="1" ht="21" x14ac:dyDescent="0.25">
      <c r="A56" s="9" t="s">
        <v>89</v>
      </c>
      <c r="C56" s="1">
        <v>56105293</v>
      </c>
      <c r="E56" s="1">
        <v>106737844608</v>
      </c>
      <c r="G56" s="1">
        <v>106945141842</v>
      </c>
      <c r="I56" s="1">
        <v>452495</v>
      </c>
      <c r="K56" s="1">
        <v>749056399</v>
      </c>
      <c r="M56" s="1">
        <v>0</v>
      </c>
      <c r="O56" s="1">
        <v>0</v>
      </c>
      <c r="Q56" s="1">
        <v>56557788</v>
      </c>
      <c r="S56" s="1">
        <v>1590</v>
      </c>
      <c r="U56" s="10">
        <v>107486901007</v>
      </c>
      <c r="W56" s="1">
        <v>89231748115</v>
      </c>
      <c r="Y56" s="11">
        <v>8.4481349176163539E-3</v>
      </c>
    </row>
    <row r="57" spans="1:25" s="1" customFormat="1" ht="21" x14ac:dyDescent="0.25">
      <c r="A57" s="9" t="s">
        <v>135</v>
      </c>
      <c r="C57" s="1">
        <v>10450785</v>
      </c>
      <c r="E57" s="1">
        <v>114868617742</v>
      </c>
      <c r="G57" s="1">
        <v>113862604743</v>
      </c>
      <c r="I57" s="1">
        <v>0</v>
      </c>
      <c r="K57" s="1">
        <v>0</v>
      </c>
      <c r="M57" s="1">
        <v>-500000</v>
      </c>
      <c r="O57" s="1">
        <v>5504404372</v>
      </c>
      <c r="Q57" s="1">
        <v>9950785</v>
      </c>
      <c r="S57" s="1">
        <v>8960</v>
      </c>
      <c r="U57" s="10">
        <v>109372924460</v>
      </c>
      <c r="W57" s="1">
        <v>88469834270</v>
      </c>
      <c r="Y57" s="11">
        <v>8.3759997068406523E-3</v>
      </c>
    </row>
    <row r="58" spans="1:25" s="1" customFormat="1" ht="21" x14ac:dyDescent="0.25">
      <c r="A58" s="9" t="s">
        <v>151</v>
      </c>
      <c r="C58" s="1">
        <v>17505286</v>
      </c>
      <c r="E58" s="1">
        <v>106555281268</v>
      </c>
      <c r="G58" s="1">
        <v>140523058426</v>
      </c>
      <c r="I58" s="1">
        <v>0</v>
      </c>
      <c r="K58" s="1">
        <v>0</v>
      </c>
      <c r="M58" s="1">
        <v>0</v>
      </c>
      <c r="O58" s="1">
        <v>0</v>
      </c>
      <c r="Q58" s="1">
        <v>17505286</v>
      </c>
      <c r="S58" s="1">
        <v>6170</v>
      </c>
      <c r="U58" s="10">
        <v>106555281268</v>
      </c>
      <c r="W58" s="1">
        <v>107172715759</v>
      </c>
      <c r="Y58" s="11">
        <v>1.0146719988635745E-2</v>
      </c>
    </row>
    <row r="59" spans="1:25" s="1" customFormat="1" ht="21" x14ac:dyDescent="0.25">
      <c r="A59" s="9" t="s">
        <v>97</v>
      </c>
      <c r="C59" s="1">
        <v>25276172</v>
      </c>
      <c r="E59" s="1">
        <v>90354968743</v>
      </c>
      <c r="G59" s="1">
        <v>84798141491</v>
      </c>
      <c r="I59" s="1">
        <v>0</v>
      </c>
      <c r="K59" s="1">
        <v>0</v>
      </c>
      <c r="M59" s="1">
        <v>0</v>
      </c>
      <c r="O59" s="1">
        <v>0</v>
      </c>
      <c r="Q59" s="1">
        <v>25276172</v>
      </c>
      <c r="S59" s="1">
        <v>2754</v>
      </c>
      <c r="U59" s="10">
        <v>90354968743</v>
      </c>
      <c r="W59" s="1">
        <v>69072487922</v>
      </c>
      <c r="Y59" s="11">
        <v>6.539530037094377E-3</v>
      </c>
    </row>
    <row r="60" spans="1:25" s="1" customFormat="1" ht="21" x14ac:dyDescent="0.25">
      <c r="A60" s="9" t="s">
        <v>173</v>
      </c>
      <c r="C60" s="1">
        <v>22100424</v>
      </c>
      <c r="E60" s="1">
        <v>109095148696</v>
      </c>
      <c r="G60" s="1">
        <v>122805691246</v>
      </c>
      <c r="I60" s="1">
        <v>0</v>
      </c>
      <c r="K60" s="1">
        <v>0</v>
      </c>
      <c r="M60" s="1">
        <v>-1000000</v>
      </c>
      <c r="O60" s="1">
        <v>5189572130</v>
      </c>
      <c r="Q60" s="1">
        <v>21100424</v>
      </c>
      <c r="S60" s="1">
        <v>5280</v>
      </c>
      <c r="U60" s="10">
        <v>104158811336</v>
      </c>
      <c r="W60" s="1">
        <v>110549037575</v>
      </c>
      <c r="Y60" s="11">
        <v>1.0466377765485512E-2</v>
      </c>
    </row>
    <row r="61" spans="1:25" s="1" customFormat="1" ht="21" x14ac:dyDescent="0.25">
      <c r="A61" s="9" t="s">
        <v>19</v>
      </c>
      <c r="C61" s="1">
        <v>31292636</v>
      </c>
      <c r="E61" s="1">
        <v>105820456897</v>
      </c>
      <c r="G61" s="1">
        <v>121749966925</v>
      </c>
      <c r="I61" s="1">
        <v>0</v>
      </c>
      <c r="K61" s="1">
        <v>0</v>
      </c>
      <c r="M61" s="1">
        <v>0</v>
      </c>
      <c r="O61" s="1">
        <v>0</v>
      </c>
      <c r="Q61" s="1">
        <v>31292636</v>
      </c>
      <c r="S61" s="1">
        <v>2951</v>
      </c>
      <c r="U61" s="10">
        <v>105820456897</v>
      </c>
      <c r="W61" s="1">
        <v>91630745319</v>
      </c>
      <c r="Y61" s="11">
        <v>8.6752631816536859E-3</v>
      </c>
    </row>
    <row r="62" spans="1:25" s="1" customFormat="1" ht="21" x14ac:dyDescent="0.25">
      <c r="A62" s="9" t="s">
        <v>168</v>
      </c>
      <c r="C62" s="1">
        <v>14273276</v>
      </c>
      <c r="E62" s="1">
        <v>64632795375</v>
      </c>
      <c r="G62" s="1">
        <v>80303890079</v>
      </c>
      <c r="I62" s="1">
        <v>0</v>
      </c>
      <c r="K62" s="1">
        <v>0</v>
      </c>
      <c r="M62" s="1">
        <v>-5582917</v>
      </c>
      <c r="O62" s="1">
        <v>30985613635</v>
      </c>
      <c r="Q62" s="1">
        <v>8690359</v>
      </c>
      <c r="S62" s="1">
        <v>5360</v>
      </c>
      <c r="U62" s="10">
        <v>39352016667</v>
      </c>
      <c r="W62" s="1">
        <v>46220258334</v>
      </c>
      <c r="Y62" s="11">
        <v>4.3759646827660238E-3</v>
      </c>
    </row>
    <row r="63" spans="1:25" s="1" customFormat="1" ht="21" x14ac:dyDescent="0.25">
      <c r="A63" s="9" t="s">
        <v>192</v>
      </c>
      <c r="C63" s="1">
        <v>3512296</v>
      </c>
      <c r="E63" s="1">
        <v>8278961618</v>
      </c>
      <c r="G63" s="1">
        <v>7946132770</v>
      </c>
      <c r="I63" s="1">
        <v>2380201</v>
      </c>
      <c r="K63" s="1">
        <v>5185119025</v>
      </c>
      <c r="M63" s="1">
        <v>0</v>
      </c>
      <c r="O63" s="1">
        <v>0</v>
      </c>
      <c r="Q63" s="1">
        <v>5892497</v>
      </c>
      <c r="S63" s="1">
        <v>2101</v>
      </c>
      <c r="U63" s="10">
        <v>13464080643</v>
      </c>
      <c r="W63" s="1">
        <v>12284437744</v>
      </c>
      <c r="Y63" s="11">
        <v>1.1630455487056067E-3</v>
      </c>
    </row>
    <row r="64" spans="1:25" s="1" customFormat="1" ht="21" x14ac:dyDescent="0.25">
      <c r="A64" s="9" t="s">
        <v>20</v>
      </c>
      <c r="C64" s="1">
        <v>2518907</v>
      </c>
      <c r="E64" s="1">
        <v>81298178344</v>
      </c>
      <c r="G64" s="1">
        <v>109075380446</v>
      </c>
      <c r="I64" s="1">
        <v>0</v>
      </c>
      <c r="K64" s="1">
        <v>0</v>
      </c>
      <c r="M64" s="1">
        <v>0</v>
      </c>
      <c r="O64" s="1">
        <v>0</v>
      </c>
      <c r="Q64" s="1">
        <v>2518907</v>
      </c>
      <c r="S64" s="1">
        <v>37100</v>
      </c>
      <c r="U64" s="10">
        <v>81298178344</v>
      </c>
      <c r="W64" s="1">
        <v>92729069994</v>
      </c>
      <c r="Y64" s="11">
        <v>8.7792485370205755E-3</v>
      </c>
    </row>
    <row r="65" spans="1:25" s="1" customFormat="1" ht="21" x14ac:dyDescent="0.25">
      <c r="A65" s="9" t="s">
        <v>21</v>
      </c>
      <c r="C65" s="1">
        <v>13890277</v>
      </c>
      <c r="E65" s="1">
        <v>104446120846</v>
      </c>
      <c r="G65" s="1">
        <v>113708967560</v>
      </c>
      <c r="I65" s="1">
        <v>806918</v>
      </c>
      <c r="K65" s="1">
        <v>6096433860</v>
      </c>
      <c r="M65" s="1">
        <v>-1350477</v>
      </c>
      <c r="O65" s="1">
        <v>10840906148</v>
      </c>
      <c r="Q65" s="1">
        <v>13346718</v>
      </c>
      <c r="S65" s="1">
        <v>7130</v>
      </c>
      <c r="U65" s="10">
        <v>100387819566</v>
      </c>
      <c r="W65" s="1">
        <v>94426496312</v>
      </c>
      <c r="Y65" s="11">
        <v>8.9399546405107329E-3</v>
      </c>
    </row>
    <row r="66" spans="1:25" s="1" customFormat="1" ht="21" x14ac:dyDescent="0.25">
      <c r="A66" s="9" t="s">
        <v>125</v>
      </c>
      <c r="C66" s="1">
        <v>1493355</v>
      </c>
      <c r="E66" s="1">
        <v>61947188076</v>
      </c>
      <c r="G66" s="1">
        <v>65629425393</v>
      </c>
      <c r="I66" s="1">
        <v>0</v>
      </c>
      <c r="K66" s="1">
        <v>0</v>
      </c>
      <c r="M66" s="1">
        <v>-45717</v>
      </c>
      <c r="O66" s="1">
        <v>1711584617</v>
      </c>
      <c r="Q66" s="1">
        <v>1447638</v>
      </c>
      <c r="S66" s="1">
        <v>34490</v>
      </c>
      <c r="U66" s="10">
        <v>60050760504</v>
      </c>
      <c r="W66" s="1">
        <v>49543083182</v>
      </c>
      <c r="Y66" s="11">
        <v>4.6905575627276923E-3</v>
      </c>
    </row>
    <row r="67" spans="1:25" s="1" customFormat="1" ht="21" x14ac:dyDescent="0.25">
      <c r="A67" s="9" t="s">
        <v>145</v>
      </c>
      <c r="C67" s="1">
        <v>21412175</v>
      </c>
      <c r="E67" s="1">
        <v>96686149464</v>
      </c>
      <c r="G67" s="1">
        <v>118343890002</v>
      </c>
      <c r="I67" s="1">
        <v>0</v>
      </c>
      <c r="K67" s="1">
        <v>0</v>
      </c>
      <c r="M67" s="1">
        <v>-1000000</v>
      </c>
      <c r="O67" s="1">
        <v>4822432240</v>
      </c>
      <c r="Q67" s="1">
        <v>20412175</v>
      </c>
      <c r="S67" s="1">
        <v>4439</v>
      </c>
      <c r="U67" s="10">
        <v>92170674063</v>
      </c>
      <c r="W67" s="1">
        <v>89909232271</v>
      </c>
      <c r="Y67" s="11">
        <v>8.5122766348340768E-3</v>
      </c>
    </row>
    <row r="68" spans="1:25" s="1" customFormat="1" ht="21" x14ac:dyDescent="0.25">
      <c r="A68" s="9" t="s">
        <v>22</v>
      </c>
      <c r="C68" s="1">
        <v>38606936</v>
      </c>
      <c r="E68" s="1">
        <v>74065909603</v>
      </c>
      <c r="G68" s="1">
        <v>104888685005</v>
      </c>
      <c r="I68" s="1">
        <v>0</v>
      </c>
      <c r="K68" s="1">
        <v>0</v>
      </c>
      <c r="M68" s="1">
        <v>-3860693</v>
      </c>
      <c r="O68" s="1">
        <v>9025482309</v>
      </c>
      <c r="Q68" s="1">
        <v>34746243</v>
      </c>
      <c r="S68" s="1">
        <v>2090</v>
      </c>
      <c r="U68" s="10">
        <v>66659319790</v>
      </c>
      <c r="W68" s="1">
        <v>72058297992</v>
      </c>
      <c r="Y68" s="11">
        <v>6.8222155928814128E-3</v>
      </c>
    </row>
    <row r="69" spans="1:25" s="1" customFormat="1" ht="21" x14ac:dyDescent="0.25">
      <c r="A69" s="9" t="s">
        <v>96</v>
      </c>
      <c r="C69" s="1">
        <v>20627062</v>
      </c>
      <c r="E69" s="1">
        <v>113674893253</v>
      </c>
      <c r="G69" s="1">
        <v>127513240271</v>
      </c>
      <c r="I69" s="1">
        <v>0</v>
      </c>
      <c r="K69" s="1">
        <v>0</v>
      </c>
      <c r="M69" s="1">
        <v>-2500000</v>
      </c>
      <c r="O69" s="1">
        <v>14737007128</v>
      </c>
      <c r="Q69" s="1">
        <v>18127062</v>
      </c>
      <c r="S69" s="1">
        <v>5770</v>
      </c>
      <c r="U69" s="10">
        <v>99897495721</v>
      </c>
      <c r="W69" s="1">
        <v>103784642708</v>
      </c>
      <c r="Y69" s="11">
        <v>9.8259496479191251E-3</v>
      </c>
    </row>
    <row r="70" spans="1:25" s="1" customFormat="1" ht="21" x14ac:dyDescent="0.25">
      <c r="A70" s="9" t="s">
        <v>92</v>
      </c>
      <c r="C70" s="1">
        <v>51311713</v>
      </c>
      <c r="E70" s="1">
        <v>111342909571</v>
      </c>
      <c r="G70" s="1">
        <v>119752252774</v>
      </c>
      <c r="I70" s="1">
        <v>0</v>
      </c>
      <c r="K70" s="1">
        <v>0</v>
      </c>
      <c r="M70" s="1">
        <v>-3396682</v>
      </c>
      <c r="O70" s="1">
        <v>6814658856</v>
      </c>
      <c r="Q70" s="1">
        <v>47915031</v>
      </c>
      <c r="S70" s="1">
        <v>1950</v>
      </c>
      <c r="U70" s="10">
        <v>103972341827</v>
      </c>
      <c r="W70" s="1">
        <v>92712063230</v>
      </c>
      <c r="Y70" s="11">
        <v>8.7776383989271387E-3</v>
      </c>
    </row>
    <row r="71" spans="1:25" s="1" customFormat="1" ht="21" x14ac:dyDescent="0.25">
      <c r="A71" s="9" t="s">
        <v>85</v>
      </c>
      <c r="C71" s="1">
        <v>56673583</v>
      </c>
      <c r="E71" s="1">
        <v>106667970436</v>
      </c>
      <c r="G71" s="1">
        <v>106791207290</v>
      </c>
      <c r="I71" s="1">
        <v>2184861</v>
      </c>
      <c r="K71" s="1">
        <v>3687572776</v>
      </c>
      <c r="M71" s="1">
        <v>0</v>
      </c>
      <c r="O71" s="1">
        <v>0</v>
      </c>
      <c r="Q71" s="1">
        <v>58858444</v>
      </c>
      <c r="S71" s="1">
        <v>1554</v>
      </c>
      <c r="U71" s="10">
        <v>110355543212</v>
      </c>
      <c r="W71" s="1">
        <v>90758989626</v>
      </c>
      <c r="Y71" s="11">
        <v>8.5927285472299306E-3</v>
      </c>
    </row>
    <row r="72" spans="1:25" s="1" customFormat="1" ht="21" x14ac:dyDescent="0.25">
      <c r="A72" s="9" t="s">
        <v>193</v>
      </c>
      <c r="C72" s="1">
        <v>6091133</v>
      </c>
      <c r="E72" s="1">
        <v>19892888088</v>
      </c>
      <c r="G72" s="1">
        <v>20525588848</v>
      </c>
      <c r="I72" s="1">
        <v>4909621</v>
      </c>
      <c r="K72" s="1">
        <v>16232108042</v>
      </c>
      <c r="M72" s="1">
        <v>0</v>
      </c>
      <c r="O72" s="1">
        <v>0</v>
      </c>
      <c r="Q72" s="1">
        <v>11000754</v>
      </c>
      <c r="S72" s="1">
        <v>3340</v>
      </c>
      <c r="U72" s="10">
        <v>36124996130</v>
      </c>
      <c r="W72" s="1">
        <v>36458498693</v>
      </c>
      <c r="Y72" s="11">
        <v>3.451757052380633E-3</v>
      </c>
    </row>
    <row r="73" spans="1:25" s="1" customFormat="1" ht="21" x14ac:dyDescent="0.25">
      <c r="A73" s="9" t="s">
        <v>91</v>
      </c>
      <c r="C73" s="1">
        <v>5239728</v>
      </c>
      <c r="E73" s="1">
        <v>95154355844</v>
      </c>
      <c r="G73" s="1">
        <v>125821242642</v>
      </c>
      <c r="I73" s="1">
        <v>0</v>
      </c>
      <c r="K73" s="1">
        <v>0</v>
      </c>
      <c r="M73" s="1">
        <v>0</v>
      </c>
      <c r="O73" s="1">
        <v>0</v>
      </c>
      <c r="Q73" s="1">
        <v>5239728</v>
      </c>
      <c r="S73" s="1">
        <v>17850</v>
      </c>
      <c r="U73" s="10">
        <v>95154355844</v>
      </c>
      <c r="W73" s="1">
        <v>92806164511</v>
      </c>
      <c r="Y73" s="11">
        <v>8.7865475633736746E-3</v>
      </c>
    </row>
    <row r="74" spans="1:25" s="1" customFormat="1" ht="21" x14ac:dyDescent="0.25">
      <c r="A74" s="9" t="s">
        <v>23</v>
      </c>
      <c r="C74" s="1">
        <v>8523579</v>
      </c>
      <c r="E74" s="1">
        <v>112747921574</v>
      </c>
      <c r="G74" s="1">
        <v>139213605947</v>
      </c>
      <c r="I74" s="1">
        <v>0</v>
      </c>
      <c r="K74" s="1">
        <v>0</v>
      </c>
      <c r="M74" s="1">
        <v>-154673</v>
      </c>
      <c r="O74" s="1">
        <v>2276798082</v>
      </c>
      <c r="Q74" s="1">
        <v>8368906</v>
      </c>
      <c r="S74" s="1">
        <v>15000</v>
      </c>
      <c r="U74" s="10">
        <v>110701943085</v>
      </c>
      <c r="W74" s="1">
        <v>124563215349</v>
      </c>
      <c r="Y74" s="11">
        <v>1.1793188761518329E-2</v>
      </c>
    </row>
    <row r="75" spans="1:25" s="1" customFormat="1" ht="21" x14ac:dyDescent="0.25">
      <c r="A75" s="9" t="s">
        <v>115</v>
      </c>
      <c r="C75" s="1">
        <v>1179733</v>
      </c>
      <c r="E75" s="1">
        <v>59502436479</v>
      </c>
      <c r="G75" s="1">
        <v>62744892386</v>
      </c>
      <c r="I75" s="1">
        <v>0</v>
      </c>
      <c r="K75" s="1">
        <v>0</v>
      </c>
      <c r="M75" s="1">
        <v>-29541</v>
      </c>
      <c r="O75" s="1">
        <v>1340612707</v>
      </c>
      <c r="Q75" s="1">
        <v>1150192</v>
      </c>
      <c r="S75" s="1">
        <v>44500</v>
      </c>
      <c r="U75" s="10">
        <v>58012470972</v>
      </c>
      <c r="W75" s="1">
        <v>50787895205</v>
      </c>
      <c r="Y75" s="11">
        <v>4.8084118033934892E-3</v>
      </c>
    </row>
    <row r="76" spans="1:25" s="1" customFormat="1" ht="21" x14ac:dyDescent="0.25">
      <c r="A76" s="9" t="s">
        <v>117</v>
      </c>
      <c r="C76" s="1">
        <v>4717999</v>
      </c>
      <c r="E76" s="1">
        <v>110228797130</v>
      </c>
      <c r="G76" s="1">
        <v>112122616382</v>
      </c>
      <c r="I76" s="1">
        <v>0</v>
      </c>
      <c r="K76" s="1">
        <v>0</v>
      </c>
      <c r="M76" s="1">
        <v>-250000</v>
      </c>
      <c r="O76" s="1">
        <v>5234574615</v>
      </c>
      <c r="Q76" s="1">
        <v>4467999</v>
      </c>
      <c r="S76" s="1">
        <v>21600</v>
      </c>
      <c r="U76" s="10">
        <v>104387931279</v>
      </c>
      <c r="W76" s="1">
        <v>95762765543</v>
      </c>
      <c r="Y76" s="11">
        <v>9.0664677144807557E-3</v>
      </c>
    </row>
    <row r="77" spans="1:25" s="1" customFormat="1" ht="21" x14ac:dyDescent="0.25">
      <c r="A77" s="9" t="s">
        <v>105</v>
      </c>
      <c r="C77" s="1">
        <v>2420340</v>
      </c>
      <c r="E77" s="1">
        <v>88000390490</v>
      </c>
      <c r="G77" s="1">
        <v>87659523171</v>
      </c>
      <c r="I77" s="1">
        <v>0</v>
      </c>
      <c r="K77" s="1">
        <v>0</v>
      </c>
      <c r="M77" s="1">
        <v>-272820</v>
      </c>
      <c r="O77" s="1">
        <v>8741617119</v>
      </c>
      <c r="Q77" s="1">
        <v>2147520</v>
      </c>
      <c r="S77" s="1">
        <v>32730</v>
      </c>
      <c r="U77" s="10">
        <v>78081012823</v>
      </c>
      <c r="W77" s="1">
        <v>69745000812</v>
      </c>
      <c r="Y77" s="11">
        <v>6.6032010930646571E-3</v>
      </c>
    </row>
    <row r="78" spans="1:25" s="1" customFormat="1" ht="21" x14ac:dyDescent="0.25">
      <c r="A78" s="9" t="s">
        <v>104</v>
      </c>
      <c r="C78" s="1">
        <v>4026549</v>
      </c>
      <c r="E78" s="1">
        <v>36428196261</v>
      </c>
      <c r="G78" s="1">
        <v>36558127553</v>
      </c>
      <c r="I78" s="1">
        <v>1750864</v>
      </c>
      <c r="K78" s="1">
        <v>16413767885</v>
      </c>
      <c r="M78" s="1">
        <v>0</v>
      </c>
      <c r="O78" s="1">
        <v>0</v>
      </c>
      <c r="Q78" s="1">
        <v>5777413</v>
      </c>
      <c r="S78" s="1">
        <v>8250</v>
      </c>
      <c r="U78" s="10">
        <v>52841964146</v>
      </c>
      <c r="W78" s="1">
        <v>47295217179</v>
      </c>
      <c r="Y78" s="11">
        <v>4.4777378469736898E-3</v>
      </c>
    </row>
    <row r="79" spans="1:25" s="1" customFormat="1" ht="21" x14ac:dyDescent="0.25">
      <c r="A79" s="9" t="s">
        <v>101</v>
      </c>
      <c r="C79" s="1">
        <v>22802295</v>
      </c>
      <c r="E79" s="1">
        <v>108635633991</v>
      </c>
      <c r="G79" s="1">
        <v>95210347957</v>
      </c>
      <c r="I79" s="1">
        <v>1626081</v>
      </c>
      <c r="K79" s="1">
        <v>6585475747</v>
      </c>
      <c r="M79" s="1">
        <v>0</v>
      </c>
      <c r="O79" s="1">
        <v>0</v>
      </c>
      <c r="Q79" s="1">
        <v>24428376</v>
      </c>
      <c r="S79" s="1">
        <v>3668</v>
      </c>
      <c r="U79" s="10">
        <v>115221109738</v>
      </c>
      <c r="W79" s="1">
        <v>88910649789</v>
      </c>
      <c r="Y79" s="11">
        <v>8.417734504790499E-3</v>
      </c>
    </row>
    <row r="80" spans="1:25" s="1" customFormat="1" ht="21" x14ac:dyDescent="0.25">
      <c r="A80" s="9" t="s">
        <v>178</v>
      </c>
      <c r="C80" s="1">
        <v>4298057</v>
      </c>
      <c r="E80" s="1">
        <v>42919630907</v>
      </c>
      <c r="G80" s="1">
        <v>39449705429</v>
      </c>
      <c r="I80" s="1">
        <v>2000000</v>
      </c>
      <c r="K80" s="1">
        <v>16172034778</v>
      </c>
      <c r="M80" s="1">
        <v>0</v>
      </c>
      <c r="O80" s="1">
        <v>0</v>
      </c>
      <c r="Q80" s="1">
        <v>6298057</v>
      </c>
      <c r="S80" s="1">
        <v>8220</v>
      </c>
      <c r="U80" s="10">
        <v>59091665685</v>
      </c>
      <c r="W80" s="1">
        <v>51369846219</v>
      </c>
      <c r="Y80" s="11">
        <v>4.8635087928123166E-3</v>
      </c>
    </row>
    <row r="81" spans="1:25" s="1" customFormat="1" ht="21" x14ac:dyDescent="0.25">
      <c r="A81" s="9" t="s">
        <v>155</v>
      </c>
      <c r="C81" s="1">
        <v>24737396</v>
      </c>
      <c r="E81" s="1">
        <v>107745100525</v>
      </c>
      <c r="G81" s="1">
        <v>111464184893</v>
      </c>
      <c r="I81" s="1">
        <v>0</v>
      </c>
      <c r="K81" s="1">
        <v>0</v>
      </c>
      <c r="M81" s="1">
        <v>0</v>
      </c>
      <c r="O81" s="1">
        <v>0</v>
      </c>
      <c r="Q81" s="1">
        <v>24737396</v>
      </c>
      <c r="S81" s="1">
        <v>4114</v>
      </c>
      <c r="U81" s="10">
        <v>107745100525</v>
      </c>
      <c r="W81" s="1">
        <v>100982967772</v>
      </c>
      <c r="Y81" s="11">
        <v>9.5606973318474037E-3</v>
      </c>
    </row>
    <row r="82" spans="1:25" s="1" customFormat="1" ht="21" x14ac:dyDescent="0.25">
      <c r="A82" s="9" t="s">
        <v>156</v>
      </c>
      <c r="C82" s="1">
        <v>348947</v>
      </c>
      <c r="E82" s="1">
        <v>42027156213</v>
      </c>
      <c r="G82" s="1">
        <v>43665542061</v>
      </c>
      <c r="I82" s="1">
        <v>0</v>
      </c>
      <c r="K82" s="1">
        <v>0</v>
      </c>
      <c r="M82" s="1">
        <v>-48337</v>
      </c>
      <c r="O82" s="1">
        <v>5586115530</v>
      </c>
      <c r="Q82" s="1">
        <v>300610</v>
      </c>
      <c r="S82" s="1">
        <v>121710</v>
      </c>
      <c r="U82" s="10">
        <v>36205450770</v>
      </c>
      <c r="W82" s="1">
        <v>36304423711</v>
      </c>
      <c r="Y82" s="11">
        <v>3.4371697976998462E-3</v>
      </c>
    </row>
    <row r="83" spans="1:25" s="1" customFormat="1" ht="21" x14ac:dyDescent="0.25">
      <c r="A83" s="9" t="s">
        <v>121</v>
      </c>
      <c r="C83" s="1">
        <v>10488892</v>
      </c>
      <c r="E83" s="1">
        <v>115835683613</v>
      </c>
      <c r="G83" s="1">
        <v>109594269467</v>
      </c>
      <c r="I83" s="1">
        <v>0</v>
      </c>
      <c r="K83" s="1">
        <v>0</v>
      </c>
      <c r="M83" s="1">
        <v>-600000</v>
      </c>
      <c r="O83" s="1">
        <v>6493935362</v>
      </c>
      <c r="Q83" s="1">
        <v>9888892</v>
      </c>
      <c r="S83" s="1">
        <v>9270</v>
      </c>
      <c r="U83" s="10">
        <v>109209491808</v>
      </c>
      <c r="W83" s="1">
        <v>90961419517</v>
      </c>
      <c r="Y83" s="11">
        <v>8.6118938674960132E-3</v>
      </c>
    </row>
    <row r="84" spans="1:25" s="1" customFormat="1" ht="21" x14ac:dyDescent="0.25">
      <c r="A84" s="9" t="s">
        <v>185</v>
      </c>
      <c r="C84" s="1">
        <v>444550</v>
      </c>
      <c r="E84" s="1">
        <v>3423239247</v>
      </c>
      <c r="G84" s="1">
        <v>3511264483</v>
      </c>
      <c r="I84" s="1">
        <v>2112458</v>
      </c>
      <c r="K84" s="1">
        <v>16214618685</v>
      </c>
      <c r="M84" s="1">
        <v>0</v>
      </c>
      <c r="O84" s="1">
        <v>0</v>
      </c>
      <c r="Q84" s="1">
        <v>2557008</v>
      </c>
      <c r="S84" s="1">
        <v>7340</v>
      </c>
      <c r="U84" s="10">
        <v>19637857932</v>
      </c>
      <c r="W84" s="1">
        <v>18623358689</v>
      </c>
      <c r="Y84" s="11">
        <v>1.7631913545061095E-3</v>
      </c>
    </row>
    <row r="85" spans="1:25" s="1" customFormat="1" ht="21" x14ac:dyDescent="0.25">
      <c r="A85" s="9" t="s">
        <v>100</v>
      </c>
      <c r="C85" s="1">
        <v>2436058</v>
      </c>
      <c r="E85" s="1">
        <v>112974031584</v>
      </c>
      <c r="G85" s="1">
        <v>106357999953</v>
      </c>
      <c r="I85" s="1">
        <v>0</v>
      </c>
      <c r="K85" s="1">
        <v>0</v>
      </c>
      <c r="M85" s="1">
        <v>-73322</v>
      </c>
      <c r="O85" s="1">
        <v>3199756636</v>
      </c>
      <c r="Q85" s="1">
        <v>2362736</v>
      </c>
      <c r="S85" s="1">
        <v>35810</v>
      </c>
      <c r="U85" s="10">
        <v>109573668402</v>
      </c>
      <c r="W85" s="1">
        <v>83955544136</v>
      </c>
      <c r="Y85" s="11">
        <v>7.9486032597807354E-3</v>
      </c>
    </row>
    <row r="86" spans="1:25" s="1" customFormat="1" ht="21" x14ac:dyDescent="0.25">
      <c r="A86" s="9" t="s">
        <v>141</v>
      </c>
      <c r="C86" s="1">
        <v>941798</v>
      </c>
      <c r="E86" s="1">
        <v>119586445887</v>
      </c>
      <c r="G86" s="1">
        <v>119898646757</v>
      </c>
      <c r="I86" s="1">
        <v>0</v>
      </c>
      <c r="K86" s="1">
        <v>0</v>
      </c>
      <c r="M86" s="1">
        <v>0</v>
      </c>
      <c r="O86" s="1">
        <v>0</v>
      </c>
      <c r="Q86" s="1">
        <v>941798</v>
      </c>
      <c r="S86" s="1">
        <v>108400</v>
      </c>
      <c r="U86" s="10">
        <v>119586445887</v>
      </c>
      <c r="W86" s="1">
        <v>101301740518</v>
      </c>
      <c r="Y86" s="11">
        <v>9.5908775672810566E-3</v>
      </c>
    </row>
    <row r="87" spans="1:25" s="1" customFormat="1" ht="21" x14ac:dyDescent="0.25">
      <c r="A87" s="9" t="s">
        <v>24</v>
      </c>
      <c r="C87" s="1">
        <v>54246800</v>
      </c>
      <c r="E87" s="1">
        <v>110509592655</v>
      </c>
      <c r="G87" s="1">
        <v>144149970648</v>
      </c>
      <c r="I87" s="1">
        <v>0</v>
      </c>
      <c r="K87" s="1">
        <v>0</v>
      </c>
      <c r="M87" s="1">
        <v>-2290994</v>
      </c>
      <c r="O87" s="1">
        <v>5052446654</v>
      </c>
      <c r="Q87" s="1">
        <v>51955806</v>
      </c>
      <c r="S87" s="1">
        <v>2140</v>
      </c>
      <c r="U87" s="10">
        <v>105842463655</v>
      </c>
      <c r="W87" s="1">
        <v>110325961506</v>
      </c>
      <c r="Y87" s="11">
        <v>1.0445257740745275E-2</v>
      </c>
    </row>
    <row r="88" spans="1:25" s="1" customFormat="1" ht="21" x14ac:dyDescent="0.25">
      <c r="A88" s="9" t="s">
        <v>126</v>
      </c>
      <c r="C88" s="1">
        <v>3956101</v>
      </c>
      <c r="E88" s="1">
        <v>35510769932</v>
      </c>
      <c r="G88" s="1">
        <v>33249157274</v>
      </c>
      <c r="I88" s="1">
        <v>0</v>
      </c>
      <c r="K88" s="1">
        <v>0</v>
      </c>
      <c r="M88" s="1">
        <v>0</v>
      </c>
      <c r="O88" s="1">
        <v>0</v>
      </c>
      <c r="Q88" s="1">
        <v>3956101</v>
      </c>
      <c r="S88" s="1">
        <v>9440</v>
      </c>
      <c r="U88" s="10">
        <v>35510769932</v>
      </c>
      <c r="W88" s="1">
        <v>37056912003</v>
      </c>
      <c r="Y88" s="11">
        <v>3.5084126316578873E-3</v>
      </c>
    </row>
    <row r="89" spans="1:25" s="1" customFormat="1" ht="21" x14ac:dyDescent="0.25">
      <c r="A89" s="9" t="s">
        <v>183</v>
      </c>
      <c r="C89" s="1">
        <v>668729</v>
      </c>
      <c r="E89" s="1">
        <v>4563957279</v>
      </c>
      <c r="G89" s="1">
        <v>4498934934</v>
      </c>
      <c r="I89" s="1">
        <v>0</v>
      </c>
      <c r="K89" s="1">
        <v>0</v>
      </c>
      <c r="M89" s="1">
        <v>-275544</v>
      </c>
      <c r="O89" s="1">
        <v>1726466094</v>
      </c>
      <c r="Q89" s="1">
        <v>393185</v>
      </c>
      <c r="S89" s="1">
        <v>6360</v>
      </c>
      <c r="U89" s="10">
        <v>2683418160</v>
      </c>
      <c r="W89" s="1">
        <v>2481326524</v>
      </c>
      <c r="Y89" s="11">
        <v>2.3492290235529041E-4</v>
      </c>
    </row>
    <row r="90" spans="1:25" s="1" customFormat="1" ht="21" x14ac:dyDescent="0.25">
      <c r="A90" s="9" t="s">
        <v>130</v>
      </c>
      <c r="C90" s="1">
        <v>11329013</v>
      </c>
      <c r="E90" s="1">
        <v>97261972459</v>
      </c>
      <c r="G90" s="1">
        <v>116011658009</v>
      </c>
      <c r="I90" s="1">
        <v>0</v>
      </c>
      <c r="K90" s="1">
        <v>0</v>
      </c>
      <c r="M90" s="1">
        <v>-383301</v>
      </c>
      <c r="O90" s="1">
        <v>3943246696</v>
      </c>
      <c r="Q90" s="1">
        <v>10945712</v>
      </c>
      <c r="S90" s="1">
        <v>10570</v>
      </c>
      <c r="U90" s="10">
        <v>93971252319</v>
      </c>
      <c r="W90" s="1">
        <v>114801844401</v>
      </c>
      <c r="Y90" s="11">
        <v>1.0869017931161793E-2</v>
      </c>
    </row>
    <row r="91" spans="1:25" s="1" customFormat="1" ht="21" x14ac:dyDescent="0.25">
      <c r="A91" s="9" t="s">
        <v>180</v>
      </c>
      <c r="C91" s="1">
        <v>1445231</v>
      </c>
      <c r="E91" s="1">
        <v>6544855848</v>
      </c>
      <c r="G91" s="1">
        <v>6296954669</v>
      </c>
      <c r="I91" s="1">
        <v>2736434</v>
      </c>
      <c r="K91" s="1">
        <v>11880449778</v>
      </c>
      <c r="M91" s="1">
        <v>0</v>
      </c>
      <c r="O91" s="1">
        <v>0</v>
      </c>
      <c r="Q91" s="1">
        <v>4181665</v>
      </c>
      <c r="S91" s="1">
        <v>3669</v>
      </c>
      <c r="U91" s="10">
        <v>18425305626</v>
      </c>
      <c r="W91" s="1">
        <v>15223931137</v>
      </c>
      <c r="Y91" s="11">
        <v>1.4413460112439101E-3</v>
      </c>
    </row>
    <row r="92" spans="1:25" s="1" customFormat="1" ht="21" x14ac:dyDescent="0.25">
      <c r="A92" s="9" t="s">
        <v>176</v>
      </c>
      <c r="C92" s="1">
        <v>68143352</v>
      </c>
      <c r="E92" s="1">
        <v>120233895782</v>
      </c>
      <c r="G92" s="1">
        <v>118802373033</v>
      </c>
      <c r="I92" s="1">
        <v>0</v>
      </c>
      <c r="K92" s="1">
        <v>0</v>
      </c>
      <c r="M92" s="1">
        <v>-3131694</v>
      </c>
      <c r="O92" s="1">
        <v>5924598591</v>
      </c>
      <c r="Q92" s="1">
        <v>65011658</v>
      </c>
      <c r="S92" s="1">
        <v>1892</v>
      </c>
      <c r="U92" s="10">
        <v>114708253752</v>
      </c>
      <c r="W92" s="1">
        <v>122051251036</v>
      </c>
      <c r="Y92" s="11">
        <v>1.1555365185574127E-2</v>
      </c>
    </row>
    <row r="93" spans="1:25" s="1" customFormat="1" ht="21" x14ac:dyDescent="0.25">
      <c r="A93" s="9" t="s">
        <v>172</v>
      </c>
      <c r="C93" s="1">
        <v>3415359</v>
      </c>
      <c r="E93" s="1">
        <v>107421161907</v>
      </c>
      <c r="G93" s="1">
        <v>112953979303</v>
      </c>
      <c r="I93" s="1">
        <v>0</v>
      </c>
      <c r="K93" s="1">
        <v>0</v>
      </c>
      <c r="M93" s="1">
        <v>0</v>
      </c>
      <c r="O93" s="1">
        <v>0</v>
      </c>
      <c r="Q93" s="1">
        <v>3415359</v>
      </c>
      <c r="S93" s="1">
        <v>26830</v>
      </c>
      <c r="U93" s="10">
        <v>107421161907</v>
      </c>
      <c r="W93" s="1">
        <v>90925750516</v>
      </c>
      <c r="Y93" s="11">
        <v>8.6085168571920535E-3</v>
      </c>
    </row>
    <row r="94" spans="1:25" s="1" customFormat="1" ht="21" x14ac:dyDescent="0.25">
      <c r="A94" s="9" t="s">
        <v>25</v>
      </c>
      <c r="C94" s="1">
        <v>191356</v>
      </c>
      <c r="E94" s="1">
        <v>5488946687</v>
      </c>
      <c r="G94" s="1">
        <v>8348883693</v>
      </c>
      <c r="I94" s="1">
        <v>761340</v>
      </c>
      <c r="K94" s="1">
        <v>29773934544</v>
      </c>
      <c r="M94" s="1">
        <v>0</v>
      </c>
      <c r="O94" s="1">
        <v>0</v>
      </c>
      <c r="Q94" s="1">
        <v>952696</v>
      </c>
      <c r="S94" s="1">
        <v>35460</v>
      </c>
      <c r="U94" s="10">
        <v>35262881231</v>
      </c>
      <c r="W94" s="1">
        <v>33521460661</v>
      </c>
      <c r="Y94" s="11">
        <v>3.1736890544240247E-3</v>
      </c>
    </row>
    <row r="95" spans="1:25" s="1" customFormat="1" ht="21" x14ac:dyDescent="0.25">
      <c r="A95" s="9" t="s">
        <v>166</v>
      </c>
      <c r="C95" s="1">
        <v>20984845</v>
      </c>
      <c r="E95" s="1">
        <v>113881705540</v>
      </c>
      <c r="G95" s="1">
        <v>166372830864</v>
      </c>
      <c r="I95" s="1">
        <v>0</v>
      </c>
      <c r="K95" s="1">
        <v>0</v>
      </c>
      <c r="M95" s="1">
        <v>-3420836</v>
      </c>
      <c r="O95" s="1">
        <v>30518226966</v>
      </c>
      <c r="Q95" s="1">
        <v>17564009</v>
      </c>
      <c r="S95" s="1">
        <v>8330</v>
      </c>
      <c r="U95" s="10">
        <v>95317325480</v>
      </c>
      <c r="W95" s="1">
        <v>145177232623</v>
      </c>
      <c r="Y95" s="11">
        <v>1.3744848375990805E-2</v>
      </c>
    </row>
    <row r="96" spans="1:25" s="1" customFormat="1" ht="21" x14ac:dyDescent="0.25">
      <c r="A96" s="9" t="s">
        <v>154</v>
      </c>
      <c r="C96" s="1">
        <v>47368643</v>
      </c>
      <c r="E96" s="1">
        <v>114070156420</v>
      </c>
      <c r="G96" s="1">
        <v>126389677835</v>
      </c>
      <c r="I96" s="1">
        <v>0</v>
      </c>
      <c r="K96" s="1">
        <v>0</v>
      </c>
      <c r="M96" s="1">
        <v>0</v>
      </c>
      <c r="O96" s="1">
        <v>0</v>
      </c>
      <c r="Q96" s="1">
        <v>47368643</v>
      </c>
      <c r="S96" s="1">
        <v>3050</v>
      </c>
      <c r="U96" s="10">
        <v>114070156420</v>
      </c>
      <c r="W96" s="1">
        <v>143357574338</v>
      </c>
      <c r="Y96" s="11">
        <v>1.3572569797789846E-2</v>
      </c>
    </row>
    <row r="97" spans="1:25" s="1" customFormat="1" ht="21" x14ac:dyDescent="0.25">
      <c r="A97" s="9" t="s">
        <v>87</v>
      </c>
      <c r="C97" s="1">
        <v>15381457</v>
      </c>
      <c r="E97" s="1">
        <v>41615173648</v>
      </c>
      <c r="G97" s="1">
        <v>40949444019</v>
      </c>
      <c r="I97" s="1">
        <v>2244224</v>
      </c>
      <c r="K97" s="1">
        <v>5803014030</v>
      </c>
      <c r="M97" s="1">
        <v>0</v>
      </c>
      <c r="O97" s="1">
        <v>0</v>
      </c>
      <c r="Q97" s="1">
        <v>17625681</v>
      </c>
      <c r="S97" s="1">
        <v>2820</v>
      </c>
      <c r="U97" s="10">
        <v>47418187678</v>
      </c>
      <c r="W97" s="1">
        <v>49320205250</v>
      </c>
      <c r="Y97" s="11">
        <v>4.6694562968725315E-3</v>
      </c>
    </row>
    <row r="98" spans="1:25" s="1" customFormat="1" ht="21" x14ac:dyDescent="0.25">
      <c r="A98" s="9" t="s">
        <v>116</v>
      </c>
      <c r="C98" s="1">
        <v>22502250</v>
      </c>
      <c r="E98" s="1">
        <v>113310195188</v>
      </c>
      <c r="G98" s="1">
        <v>128164485667</v>
      </c>
      <c r="I98" s="1">
        <v>0</v>
      </c>
      <c r="K98" s="1">
        <v>0</v>
      </c>
      <c r="M98" s="1">
        <v>-3500000</v>
      </c>
      <c r="O98" s="1">
        <v>19637023477</v>
      </c>
      <c r="Q98" s="1">
        <v>19002250</v>
      </c>
      <c r="S98" s="1">
        <v>5660</v>
      </c>
      <c r="U98" s="10">
        <v>95685927251</v>
      </c>
      <c r="W98" s="1">
        <v>106721352358</v>
      </c>
      <c r="Y98" s="11">
        <v>1.0103986555871344E-2</v>
      </c>
    </row>
    <row r="99" spans="1:25" s="1" customFormat="1" ht="21" x14ac:dyDescent="0.25">
      <c r="A99" s="9" t="s">
        <v>146</v>
      </c>
      <c r="C99" s="1">
        <v>30578031</v>
      </c>
      <c r="E99" s="1">
        <v>101133647200</v>
      </c>
      <c r="G99" s="1">
        <v>124582867540</v>
      </c>
      <c r="I99" s="1">
        <v>0</v>
      </c>
      <c r="K99" s="1">
        <v>0</v>
      </c>
      <c r="M99" s="1">
        <v>-1232515</v>
      </c>
      <c r="O99" s="1">
        <v>4858216826</v>
      </c>
      <c r="Q99" s="1">
        <v>29345516</v>
      </c>
      <c r="S99" s="1">
        <v>3255</v>
      </c>
      <c r="U99" s="10">
        <v>97057232429</v>
      </c>
      <c r="W99" s="1">
        <v>94781287650</v>
      </c>
      <c r="Y99" s="11">
        <v>8.9735449842431314E-3</v>
      </c>
    </row>
    <row r="100" spans="1:25" s="1" customFormat="1" ht="21" x14ac:dyDescent="0.25">
      <c r="A100" s="9" t="s">
        <v>194</v>
      </c>
      <c r="C100" s="1">
        <v>1839658</v>
      </c>
      <c r="E100" s="1">
        <v>59975008134</v>
      </c>
      <c r="G100" s="1">
        <v>60659286253</v>
      </c>
      <c r="I100" s="1">
        <v>300000</v>
      </c>
      <c r="K100" s="1">
        <v>9192423531</v>
      </c>
      <c r="M100" s="1">
        <v>0</v>
      </c>
      <c r="O100" s="1">
        <v>0</v>
      </c>
      <c r="Q100" s="1">
        <v>2139658</v>
      </c>
      <c r="S100" s="1">
        <v>34730</v>
      </c>
      <c r="U100" s="10">
        <v>69167431665</v>
      </c>
      <c r="W100" s="1">
        <v>73735903548</v>
      </c>
      <c r="Y100" s="11">
        <v>6.9810451392595179E-3</v>
      </c>
    </row>
    <row r="101" spans="1:25" s="1" customFormat="1" ht="21" x14ac:dyDescent="0.25">
      <c r="A101" s="9" t="s">
        <v>88</v>
      </c>
      <c r="C101" s="1">
        <v>42302049</v>
      </c>
      <c r="E101" s="1">
        <v>110225066303</v>
      </c>
      <c r="G101" s="1">
        <v>128695516058</v>
      </c>
      <c r="I101" s="1">
        <v>0</v>
      </c>
      <c r="K101" s="1">
        <v>0</v>
      </c>
      <c r="M101" s="1">
        <v>0</v>
      </c>
      <c r="O101" s="1">
        <v>0</v>
      </c>
      <c r="Q101" s="1">
        <v>42302049</v>
      </c>
      <c r="S101" s="1">
        <v>2870</v>
      </c>
      <c r="U101" s="10">
        <v>110225066303</v>
      </c>
      <c r="W101" s="1">
        <v>120468405443</v>
      </c>
      <c r="Y101" s="11">
        <v>1.1405507165240549E-2</v>
      </c>
    </row>
    <row r="102" spans="1:25" s="1" customFormat="1" ht="21" x14ac:dyDescent="0.25">
      <c r="A102" s="9" t="s">
        <v>26</v>
      </c>
      <c r="C102" s="1">
        <v>16601847</v>
      </c>
      <c r="E102" s="1">
        <v>72811813784</v>
      </c>
      <c r="G102" s="1">
        <v>89615920091</v>
      </c>
      <c r="I102" s="1">
        <v>0</v>
      </c>
      <c r="K102" s="1">
        <v>0</v>
      </c>
      <c r="M102" s="1">
        <v>-2558820</v>
      </c>
      <c r="O102" s="1">
        <v>11673561382</v>
      </c>
      <c r="Q102" s="1">
        <v>14043027</v>
      </c>
      <c r="S102" s="1">
        <v>4635</v>
      </c>
      <c r="U102" s="10">
        <v>61589428386</v>
      </c>
      <c r="W102" s="1">
        <v>64586288850</v>
      </c>
      <c r="Y102" s="11">
        <v>6.1147931488436114E-3</v>
      </c>
    </row>
    <row r="103" spans="1:25" s="1" customFormat="1" ht="21" x14ac:dyDescent="0.25">
      <c r="A103" s="9" t="s">
        <v>108</v>
      </c>
      <c r="C103" s="1">
        <v>47087225</v>
      </c>
      <c r="E103" s="1">
        <v>104773666755</v>
      </c>
      <c r="G103" s="1">
        <v>111528375672</v>
      </c>
      <c r="I103" s="1">
        <v>0</v>
      </c>
      <c r="K103" s="1">
        <v>0</v>
      </c>
      <c r="M103" s="1">
        <v>0</v>
      </c>
      <c r="O103" s="1">
        <v>0</v>
      </c>
      <c r="Q103" s="1">
        <v>47087225</v>
      </c>
      <c r="S103" s="1">
        <v>1900</v>
      </c>
      <c r="U103" s="10">
        <v>104773666755</v>
      </c>
      <c r="W103" s="1">
        <v>88774157426</v>
      </c>
      <c r="Y103" s="11">
        <v>8.4048119080443028E-3</v>
      </c>
    </row>
    <row r="104" spans="1:25" s="1" customFormat="1" ht="21" x14ac:dyDescent="0.25">
      <c r="A104" s="9" t="s">
        <v>174</v>
      </c>
      <c r="C104" s="1">
        <v>10179057</v>
      </c>
      <c r="E104" s="1">
        <v>93144390179</v>
      </c>
      <c r="G104" s="1">
        <v>113326183819</v>
      </c>
      <c r="I104" s="1">
        <v>47319</v>
      </c>
      <c r="K104" s="1">
        <v>589381388</v>
      </c>
      <c r="M104" s="1">
        <v>-1645561</v>
      </c>
      <c r="O104" s="1">
        <v>18255716030</v>
      </c>
      <c r="Q104" s="1">
        <v>8580815</v>
      </c>
      <c r="S104" s="1">
        <v>12590</v>
      </c>
      <c r="U104" s="10">
        <v>78675915428</v>
      </c>
      <c r="W104" s="1">
        <v>107197369928</v>
      </c>
      <c r="Y104" s="11">
        <v>1.014905415501031E-2</v>
      </c>
    </row>
    <row r="105" spans="1:25" s="1" customFormat="1" ht="21" x14ac:dyDescent="0.25">
      <c r="A105" s="9" t="s">
        <v>112</v>
      </c>
      <c r="C105" s="1">
        <v>72332132</v>
      </c>
      <c r="E105" s="1">
        <v>95460663776</v>
      </c>
      <c r="G105" s="1">
        <v>90003347793</v>
      </c>
      <c r="I105" s="1">
        <v>444569</v>
      </c>
      <c r="K105" s="1">
        <v>571281637</v>
      </c>
      <c r="M105" s="1">
        <v>0</v>
      </c>
      <c r="O105" s="1">
        <v>0</v>
      </c>
      <c r="Q105" s="1">
        <v>72776701</v>
      </c>
      <c r="S105" s="1">
        <v>1239</v>
      </c>
      <c r="U105" s="10">
        <v>96031945413</v>
      </c>
      <c r="W105" s="1">
        <v>89473315868</v>
      </c>
      <c r="Y105" s="11">
        <v>8.471005667234072E-3</v>
      </c>
    </row>
    <row r="106" spans="1:25" s="1" customFormat="1" ht="21" x14ac:dyDescent="0.25">
      <c r="A106" s="9" t="s">
        <v>132</v>
      </c>
      <c r="C106" s="1">
        <v>53165362</v>
      </c>
      <c r="E106" s="1">
        <v>94860899839</v>
      </c>
      <c r="G106" s="1">
        <v>107671717647</v>
      </c>
      <c r="I106" s="1">
        <v>0</v>
      </c>
      <c r="K106" s="1">
        <v>0</v>
      </c>
      <c r="M106" s="1">
        <v>-4741063</v>
      </c>
      <c r="O106" s="1">
        <v>7625856256</v>
      </c>
      <c r="Q106" s="1">
        <v>48424299</v>
      </c>
      <c r="S106" s="1">
        <v>1437</v>
      </c>
      <c r="U106" s="10">
        <v>86401604438</v>
      </c>
      <c r="W106" s="1">
        <v>69047820065</v>
      </c>
      <c r="Y106" s="11">
        <v>6.5371945747901327E-3</v>
      </c>
    </row>
    <row r="107" spans="1:25" s="1" customFormat="1" ht="21" x14ac:dyDescent="0.25">
      <c r="A107" s="9" t="s">
        <v>27</v>
      </c>
      <c r="C107" s="1">
        <v>48793750</v>
      </c>
      <c r="E107" s="1">
        <v>103871626268</v>
      </c>
      <c r="G107" s="1">
        <v>117603859005</v>
      </c>
      <c r="I107" s="1">
        <v>0</v>
      </c>
      <c r="K107" s="1">
        <v>0</v>
      </c>
      <c r="M107" s="1">
        <v>-4500407</v>
      </c>
      <c r="O107" s="1">
        <v>10507942807</v>
      </c>
      <c r="Q107" s="1">
        <v>44293343</v>
      </c>
      <c r="S107" s="1">
        <v>2458</v>
      </c>
      <c r="U107" s="10">
        <v>94291206758</v>
      </c>
      <c r="W107" s="1">
        <v>108031448517</v>
      </c>
      <c r="Y107" s="11">
        <v>1.0228021659296854E-2</v>
      </c>
    </row>
    <row r="108" spans="1:25" s="1" customFormat="1" ht="21" x14ac:dyDescent="0.25">
      <c r="A108" s="9" t="s">
        <v>189</v>
      </c>
      <c r="C108" s="1">
        <v>1400000</v>
      </c>
      <c r="E108" s="1">
        <v>2534734556</v>
      </c>
      <c r="G108" s="1">
        <v>2312981370</v>
      </c>
      <c r="I108" s="1">
        <v>0</v>
      </c>
      <c r="K108" s="1">
        <v>0</v>
      </c>
      <c r="M108" s="1">
        <v>-1400000</v>
      </c>
      <c r="O108" s="1">
        <v>2267990701</v>
      </c>
      <c r="Q108" s="1">
        <v>0</v>
      </c>
      <c r="S108" s="1">
        <v>0</v>
      </c>
      <c r="U108" s="10">
        <v>0</v>
      </c>
      <c r="W108" s="1">
        <v>0</v>
      </c>
      <c r="Y108" s="11">
        <v>0</v>
      </c>
    </row>
    <row r="109" spans="1:25" s="1" customFormat="1" ht="21" x14ac:dyDescent="0.25">
      <c r="A109" s="9" t="s">
        <v>102</v>
      </c>
      <c r="C109" s="1">
        <v>78683814</v>
      </c>
      <c r="E109" s="1">
        <v>103500005619</v>
      </c>
      <c r="G109" s="1">
        <v>105011666018</v>
      </c>
      <c r="I109" s="1">
        <v>4083523</v>
      </c>
      <c r="K109" s="1">
        <v>4485623906</v>
      </c>
      <c r="M109" s="1">
        <v>0</v>
      </c>
      <c r="O109" s="1">
        <v>0</v>
      </c>
      <c r="Q109" s="1">
        <v>82767337</v>
      </c>
      <c r="S109" s="1">
        <v>1084</v>
      </c>
      <c r="U109" s="10">
        <v>107985629525</v>
      </c>
      <c r="W109" s="1">
        <v>89026259306</v>
      </c>
      <c r="Y109" s="11">
        <v>8.4286799902035803E-3</v>
      </c>
    </row>
    <row r="110" spans="1:25" s="1" customFormat="1" ht="21" x14ac:dyDescent="0.25">
      <c r="A110" s="9" t="s">
        <v>28</v>
      </c>
      <c r="C110" s="1">
        <v>25626086</v>
      </c>
      <c r="E110" s="1">
        <v>96691399359</v>
      </c>
      <c r="G110" s="1">
        <v>112646023854</v>
      </c>
      <c r="I110" s="1">
        <v>1548469</v>
      </c>
      <c r="K110" s="1">
        <v>6766406369</v>
      </c>
      <c r="M110" s="1">
        <v>-1353788</v>
      </c>
      <c r="O110" s="1">
        <v>4999687838</v>
      </c>
      <c r="Q110" s="1">
        <v>25820767</v>
      </c>
      <c r="S110" s="1">
        <v>3678</v>
      </c>
      <c r="U110" s="10">
        <v>98303721845</v>
      </c>
      <c r="W110" s="1">
        <v>94234672349</v>
      </c>
      <c r="Y110" s="11">
        <v>8.9217934506417712E-3</v>
      </c>
    </row>
    <row r="111" spans="1:25" s="1" customFormat="1" ht="21" x14ac:dyDescent="0.25">
      <c r="A111" s="9" t="s">
        <v>86</v>
      </c>
      <c r="C111" s="1">
        <v>8094639</v>
      </c>
      <c r="E111" s="1">
        <v>114155159973</v>
      </c>
      <c r="G111" s="1">
        <v>120320370259</v>
      </c>
      <c r="I111" s="1">
        <v>0</v>
      </c>
      <c r="K111" s="1">
        <v>0</v>
      </c>
      <c r="M111" s="1">
        <v>-634264</v>
      </c>
      <c r="O111" s="1">
        <v>8125182790</v>
      </c>
      <c r="Q111" s="1">
        <v>7460375</v>
      </c>
      <c r="S111" s="1">
        <v>12750</v>
      </c>
      <c r="U111" s="10">
        <v>105210411683</v>
      </c>
      <c r="W111" s="1">
        <v>94384505341</v>
      </c>
      <c r="Y111" s="11">
        <v>8.935979089254328E-3</v>
      </c>
    </row>
    <row r="112" spans="1:25" s="1" customFormat="1" ht="21" x14ac:dyDescent="0.25">
      <c r="A112" s="9" t="s">
        <v>122</v>
      </c>
      <c r="C112" s="1">
        <v>16305978</v>
      </c>
      <c r="E112" s="1">
        <v>117473910880</v>
      </c>
      <c r="G112" s="1">
        <v>117304512728</v>
      </c>
      <c r="I112" s="1">
        <v>0</v>
      </c>
      <c r="K112" s="1">
        <v>0</v>
      </c>
      <c r="M112" s="1">
        <v>-940069</v>
      </c>
      <c r="O112" s="1">
        <v>7145725437</v>
      </c>
      <c r="Q112" s="1">
        <v>15365909</v>
      </c>
      <c r="S112" s="1">
        <v>6500</v>
      </c>
      <c r="U112" s="10">
        <v>110701328338</v>
      </c>
      <c r="W112" s="1">
        <v>99106348402</v>
      </c>
      <c r="Y112" s="11">
        <v>9.3830258868552036E-3</v>
      </c>
    </row>
    <row r="113" spans="1:25" s="1" customFormat="1" ht="21" x14ac:dyDescent="0.25">
      <c r="A113" s="9" t="s">
        <v>167</v>
      </c>
      <c r="C113" s="1">
        <v>60020551</v>
      </c>
      <c r="E113" s="1">
        <v>104273800434</v>
      </c>
      <c r="G113" s="1">
        <v>112383289370</v>
      </c>
      <c r="I113" s="1">
        <v>0</v>
      </c>
      <c r="K113" s="1">
        <v>0</v>
      </c>
      <c r="M113" s="1">
        <v>0</v>
      </c>
      <c r="O113" s="1">
        <v>0</v>
      </c>
      <c r="Q113" s="1">
        <v>60020551</v>
      </c>
      <c r="S113" s="1">
        <v>1502</v>
      </c>
      <c r="U113" s="10">
        <v>104273800434</v>
      </c>
      <c r="W113" s="1">
        <v>89454001395</v>
      </c>
      <c r="Y113" s="11">
        <v>8.4691770437092216E-3</v>
      </c>
    </row>
    <row r="114" spans="1:25" s="1" customFormat="1" ht="21" x14ac:dyDescent="0.25">
      <c r="A114" s="9" t="s">
        <v>29</v>
      </c>
      <c r="C114" s="1">
        <v>41069017</v>
      </c>
      <c r="E114" s="1">
        <v>100439662135</v>
      </c>
      <c r="G114" s="1">
        <v>132646306638</v>
      </c>
      <c r="I114" s="1">
        <v>0</v>
      </c>
      <c r="K114" s="1">
        <v>0</v>
      </c>
      <c r="M114" s="1">
        <v>-2900000</v>
      </c>
      <c r="O114" s="1">
        <v>8439157199</v>
      </c>
      <c r="Q114" s="1">
        <v>38169017</v>
      </c>
      <c r="S114" s="1">
        <v>2898</v>
      </c>
      <c r="U114" s="10">
        <v>93347332164</v>
      </c>
      <c r="W114" s="1">
        <v>109758766505</v>
      </c>
      <c r="Y114" s="11">
        <v>1.0391557796563188E-2</v>
      </c>
    </row>
    <row r="115" spans="1:25" s="1" customFormat="1" ht="21" x14ac:dyDescent="0.25">
      <c r="A115" s="9" t="s">
        <v>147</v>
      </c>
      <c r="C115" s="1">
        <v>4484331</v>
      </c>
      <c r="E115" s="1">
        <v>110134599177</v>
      </c>
      <c r="G115" s="1">
        <v>114044968321</v>
      </c>
      <c r="I115" s="1">
        <v>0</v>
      </c>
      <c r="K115" s="1">
        <v>0</v>
      </c>
      <c r="M115" s="1">
        <v>-876158</v>
      </c>
      <c r="O115" s="1">
        <v>25881600412</v>
      </c>
      <c r="Q115" s="1">
        <v>3608173</v>
      </c>
      <c r="S115" s="1">
        <v>27920</v>
      </c>
      <c r="U115" s="10">
        <v>88616270100</v>
      </c>
      <c r="W115" s="1">
        <v>99961468490</v>
      </c>
      <c r="Y115" s="11">
        <v>9.4639855231595099E-3</v>
      </c>
    </row>
    <row r="116" spans="1:25" s="1" customFormat="1" ht="21" x14ac:dyDescent="0.25">
      <c r="A116" s="9" t="s">
        <v>103</v>
      </c>
      <c r="C116" s="1">
        <v>35482332</v>
      </c>
      <c r="E116" s="1">
        <v>117314848597</v>
      </c>
      <c r="G116" s="1">
        <v>126713784812</v>
      </c>
      <c r="I116" s="1">
        <v>0</v>
      </c>
      <c r="K116" s="1">
        <v>0</v>
      </c>
      <c r="M116" s="1">
        <v>0</v>
      </c>
      <c r="O116" s="1">
        <v>0</v>
      </c>
      <c r="Q116" s="1">
        <v>35482332</v>
      </c>
      <c r="S116" s="1">
        <v>2977</v>
      </c>
      <c r="U116" s="10">
        <v>117314848597</v>
      </c>
      <c r="W116" s="1">
        <v>104814375489</v>
      </c>
      <c r="Y116" s="11">
        <v>9.923440974120297E-3</v>
      </c>
    </row>
    <row r="117" spans="1:25" s="1" customFormat="1" ht="21" x14ac:dyDescent="0.25">
      <c r="A117" s="9" t="s">
        <v>163</v>
      </c>
      <c r="C117" s="1">
        <v>79530891</v>
      </c>
      <c r="E117" s="1">
        <v>103804799456</v>
      </c>
      <c r="G117" s="1">
        <v>116638021240</v>
      </c>
      <c r="I117" s="1">
        <v>0</v>
      </c>
      <c r="K117" s="1">
        <v>0</v>
      </c>
      <c r="M117" s="1">
        <v>0</v>
      </c>
      <c r="O117" s="1">
        <v>0</v>
      </c>
      <c r="Q117" s="1">
        <v>79530891</v>
      </c>
      <c r="S117" s="1">
        <v>1339</v>
      </c>
      <c r="U117" s="10">
        <v>103804799456</v>
      </c>
      <c r="W117" s="1">
        <v>105668680948</v>
      </c>
      <c r="Y117" s="11">
        <v>1.0004323484336131E-2</v>
      </c>
    </row>
    <row r="118" spans="1:25" s="1" customFormat="1" ht="21" x14ac:dyDescent="0.25">
      <c r="A118" s="9" t="s">
        <v>188</v>
      </c>
      <c r="C118" s="1">
        <v>3264070</v>
      </c>
      <c r="E118" s="1">
        <v>9450961083</v>
      </c>
      <c r="G118" s="1">
        <v>9392632343</v>
      </c>
      <c r="I118" s="1">
        <v>0</v>
      </c>
      <c r="K118" s="1">
        <v>0</v>
      </c>
      <c r="M118" s="1">
        <v>0</v>
      </c>
      <c r="O118" s="1">
        <v>0</v>
      </c>
      <c r="Q118" s="1">
        <v>3264070</v>
      </c>
      <c r="S118" s="1">
        <v>2568</v>
      </c>
      <c r="U118" s="10">
        <v>9450961083</v>
      </c>
      <c r="W118" s="1">
        <v>8317337881</v>
      </c>
      <c r="Y118" s="11">
        <v>7.8745507129964528E-4</v>
      </c>
    </row>
    <row r="119" spans="1:25" s="1" customFormat="1" ht="21" x14ac:dyDescent="0.25">
      <c r="A119" s="9" t="s">
        <v>93</v>
      </c>
      <c r="C119" s="1">
        <v>158873396</v>
      </c>
      <c r="E119" s="1">
        <v>118305234983</v>
      </c>
      <c r="G119" s="1">
        <v>122963337626</v>
      </c>
      <c r="I119" s="1">
        <v>0</v>
      </c>
      <c r="K119" s="1">
        <v>0</v>
      </c>
      <c r="M119" s="1">
        <v>-8000000</v>
      </c>
      <c r="O119" s="1">
        <v>5683722808</v>
      </c>
      <c r="Q119" s="1">
        <v>150873396</v>
      </c>
      <c r="S119" s="1">
        <v>623</v>
      </c>
      <c r="U119" s="10">
        <v>112348026902</v>
      </c>
      <c r="W119" s="1">
        <v>93267551116</v>
      </c>
      <c r="Y119" s="11">
        <v>8.8302299563622951E-3</v>
      </c>
    </row>
    <row r="120" spans="1:25" s="1" customFormat="1" ht="21" x14ac:dyDescent="0.25">
      <c r="A120" s="9" t="s">
        <v>138</v>
      </c>
      <c r="C120" s="1">
        <v>12523826</v>
      </c>
      <c r="E120" s="1">
        <v>38021686255</v>
      </c>
      <c r="G120" s="1">
        <v>35988640725</v>
      </c>
      <c r="I120" s="1">
        <v>0</v>
      </c>
      <c r="K120" s="1">
        <v>0</v>
      </c>
      <c r="M120" s="1">
        <v>-1200000</v>
      </c>
      <c r="O120" s="1">
        <v>3344236221</v>
      </c>
      <c r="Q120" s="1">
        <v>11323826</v>
      </c>
      <c r="S120" s="1">
        <v>2827</v>
      </c>
      <c r="U120" s="10">
        <v>34378548491</v>
      </c>
      <c r="W120" s="1">
        <v>31764999816</v>
      </c>
      <c r="Y120" s="11">
        <v>3.0073937782522917E-3</v>
      </c>
    </row>
    <row r="121" spans="1:25" s="1" customFormat="1" ht="21" x14ac:dyDescent="0.25">
      <c r="A121" s="9" t="s">
        <v>150</v>
      </c>
      <c r="C121" s="1">
        <v>28946682</v>
      </c>
      <c r="E121" s="1">
        <v>44655555956</v>
      </c>
      <c r="G121" s="1">
        <v>43515230084</v>
      </c>
      <c r="I121" s="1">
        <v>2484546</v>
      </c>
      <c r="K121" s="1">
        <v>0</v>
      </c>
      <c r="M121" s="1">
        <v>0</v>
      </c>
      <c r="O121" s="1">
        <v>0</v>
      </c>
      <c r="Q121" s="1">
        <v>31431228</v>
      </c>
      <c r="S121" s="1">
        <v>1076</v>
      </c>
      <c r="U121" s="10">
        <v>44655555956</v>
      </c>
      <c r="W121" s="1">
        <v>33558572718</v>
      </c>
      <c r="Y121" s="11">
        <v>3.1772026879819172E-3</v>
      </c>
    </row>
    <row r="122" spans="1:25" s="1" customFormat="1" ht="21" x14ac:dyDescent="0.25">
      <c r="A122" s="9" t="s">
        <v>30</v>
      </c>
      <c r="C122" s="1">
        <v>6984332</v>
      </c>
      <c r="E122" s="1">
        <v>93821584150</v>
      </c>
      <c r="G122" s="1">
        <v>129112292207</v>
      </c>
      <c r="I122" s="1">
        <v>0</v>
      </c>
      <c r="K122" s="1">
        <v>0</v>
      </c>
      <c r="M122" s="1">
        <v>-829490</v>
      </c>
      <c r="O122" s="1">
        <v>12731417225</v>
      </c>
      <c r="Q122" s="1">
        <v>6154842</v>
      </c>
      <c r="S122" s="1">
        <v>15150</v>
      </c>
      <c r="U122" s="10">
        <v>82678919995</v>
      </c>
      <c r="W122" s="1">
        <v>92525065831</v>
      </c>
      <c r="Y122" s="11">
        <v>8.7599341704505274E-3</v>
      </c>
    </row>
    <row r="123" spans="1:25" s="1" customFormat="1" ht="21" x14ac:dyDescent="0.25">
      <c r="A123" s="9" t="s">
        <v>119</v>
      </c>
      <c r="C123" s="1">
        <v>13423251</v>
      </c>
      <c r="E123" s="1">
        <v>102039895006</v>
      </c>
      <c r="G123" s="1">
        <v>134127256947</v>
      </c>
      <c r="I123" s="1">
        <v>0</v>
      </c>
      <c r="K123" s="1">
        <v>0</v>
      </c>
      <c r="M123" s="1">
        <v>-1393017</v>
      </c>
      <c r="O123" s="1">
        <v>10970303847</v>
      </c>
      <c r="Q123" s="1">
        <v>12030234</v>
      </c>
      <c r="S123" s="1">
        <v>7710</v>
      </c>
      <c r="U123" s="10">
        <v>91450559504</v>
      </c>
      <c r="W123" s="1">
        <v>92036122645</v>
      </c>
      <c r="Y123" s="11">
        <v>8.7136428213552067E-3</v>
      </c>
    </row>
    <row r="124" spans="1:25" s="1" customFormat="1" ht="21" x14ac:dyDescent="0.25">
      <c r="A124" s="9" t="s">
        <v>31</v>
      </c>
      <c r="C124" s="1">
        <v>43829749</v>
      </c>
      <c r="E124" s="1">
        <v>99446817736</v>
      </c>
      <c r="G124" s="1">
        <v>116164314202</v>
      </c>
      <c r="I124" s="1">
        <v>3000956</v>
      </c>
      <c r="K124" s="1">
        <v>0</v>
      </c>
      <c r="M124" s="1">
        <v>-2520596</v>
      </c>
      <c r="O124" s="1">
        <v>5106836674</v>
      </c>
      <c r="Q124" s="1">
        <v>44310109</v>
      </c>
      <c r="S124" s="1">
        <v>2072</v>
      </c>
      <c r="U124" s="10">
        <v>94094234403</v>
      </c>
      <c r="W124" s="1">
        <v>91100850329</v>
      </c>
      <c r="Y124" s="11">
        <v>8.6250946658254449E-3</v>
      </c>
    </row>
    <row r="125" spans="1:25" s="1" customFormat="1" ht="21" x14ac:dyDescent="0.25">
      <c r="A125" s="9" t="s">
        <v>169</v>
      </c>
      <c r="C125" s="1">
        <v>37607747</v>
      </c>
      <c r="E125" s="1">
        <v>94254149005</v>
      </c>
      <c r="G125" s="1">
        <v>113070628521</v>
      </c>
      <c r="I125" s="1">
        <v>1635089</v>
      </c>
      <c r="K125" s="1">
        <v>4180584358</v>
      </c>
      <c r="M125" s="1">
        <v>0</v>
      </c>
      <c r="O125" s="1">
        <v>0</v>
      </c>
      <c r="Q125" s="1">
        <v>39242836</v>
      </c>
      <c r="S125" s="1">
        <v>2516</v>
      </c>
      <c r="U125" s="10">
        <v>98434733363</v>
      </c>
      <c r="W125" s="1">
        <v>97971754015</v>
      </c>
      <c r="Y125" s="11">
        <v>9.2756066480682072E-3</v>
      </c>
    </row>
    <row r="126" spans="1:25" s="1" customFormat="1" ht="21" x14ac:dyDescent="0.25">
      <c r="A126" s="9" t="s">
        <v>137</v>
      </c>
      <c r="C126" s="1">
        <v>35089984</v>
      </c>
      <c r="E126" s="1">
        <v>103994481152</v>
      </c>
      <c r="G126" s="1">
        <v>105883783546</v>
      </c>
      <c r="I126" s="1">
        <v>778021</v>
      </c>
      <c r="K126" s="1">
        <v>1913648708</v>
      </c>
      <c r="M126" s="1">
        <v>0</v>
      </c>
      <c r="O126" s="1">
        <v>0</v>
      </c>
      <c r="Q126" s="1">
        <v>35868005</v>
      </c>
      <c r="S126" s="1">
        <v>2433</v>
      </c>
      <c r="U126" s="10">
        <v>105908129860</v>
      </c>
      <c r="W126" s="1">
        <v>86592283300</v>
      </c>
      <c r="Y126" s="11">
        <v>8.1982400613743421E-3</v>
      </c>
    </row>
    <row r="127" spans="1:25" s="1" customFormat="1" ht="21" x14ac:dyDescent="0.25">
      <c r="A127" s="9" t="s">
        <v>165</v>
      </c>
      <c r="C127" s="1">
        <v>3474134</v>
      </c>
      <c r="E127" s="1">
        <v>29679669441</v>
      </c>
      <c r="G127" s="1">
        <v>33507551337</v>
      </c>
      <c r="I127" s="1">
        <v>3354806</v>
      </c>
      <c r="K127" s="1">
        <v>29113110941</v>
      </c>
      <c r="M127" s="1">
        <v>0</v>
      </c>
      <c r="O127" s="1">
        <v>0</v>
      </c>
      <c r="Q127" s="1">
        <v>6828940</v>
      </c>
      <c r="S127" s="1">
        <v>7910</v>
      </c>
      <c r="U127" s="10">
        <v>58792780382</v>
      </c>
      <c r="W127" s="1">
        <v>53599364644</v>
      </c>
      <c r="Y127" s="11">
        <v>5.0745914271168356E-3</v>
      </c>
    </row>
    <row r="128" spans="1:25" s="1" customFormat="1" ht="21" x14ac:dyDescent="0.25">
      <c r="A128" s="9" t="s">
        <v>32</v>
      </c>
      <c r="C128" s="1">
        <v>22880734</v>
      </c>
      <c r="E128" s="1">
        <v>95747000929</v>
      </c>
      <c r="G128" s="1">
        <v>91065206230</v>
      </c>
      <c r="I128" s="1">
        <v>2349946</v>
      </c>
      <c r="K128" s="1">
        <v>9073338894</v>
      </c>
      <c r="M128" s="1">
        <v>0</v>
      </c>
      <c r="O128" s="1">
        <v>0</v>
      </c>
      <c r="Q128" s="1">
        <v>25230680</v>
      </c>
      <c r="S128" s="1">
        <v>3934</v>
      </c>
      <c r="U128" s="10">
        <v>104820339823</v>
      </c>
      <c r="W128" s="1">
        <v>98490234683</v>
      </c>
      <c r="Y128" s="11">
        <v>9.3246944977178042E-3</v>
      </c>
    </row>
    <row r="129" spans="1:25" s="1" customFormat="1" ht="21" x14ac:dyDescent="0.25">
      <c r="A129" s="9" t="s">
        <v>149</v>
      </c>
      <c r="C129" s="1">
        <v>12170886</v>
      </c>
      <c r="E129" s="1">
        <v>21135628979</v>
      </c>
      <c r="G129" s="1">
        <v>21134408840</v>
      </c>
      <c r="I129" s="1">
        <v>0</v>
      </c>
      <c r="K129" s="1">
        <v>0</v>
      </c>
      <c r="M129" s="1">
        <v>-1077689</v>
      </c>
      <c r="O129" s="1">
        <v>1746309478</v>
      </c>
      <c r="Q129" s="1">
        <v>11093197</v>
      </c>
      <c r="S129" s="1">
        <v>1500</v>
      </c>
      <c r="U129" s="10">
        <v>19264143622</v>
      </c>
      <c r="W129" s="1">
        <v>16511169881</v>
      </c>
      <c r="Y129" s="11">
        <v>1.5632170583792845E-3</v>
      </c>
    </row>
    <row r="130" spans="1:25" s="1" customFormat="1" ht="21" x14ac:dyDescent="0.25">
      <c r="A130" s="9" t="s">
        <v>128</v>
      </c>
      <c r="C130" s="1">
        <v>28600664</v>
      </c>
      <c r="E130" s="1">
        <v>113391549643</v>
      </c>
      <c r="G130" s="1">
        <v>113461564307</v>
      </c>
      <c r="I130" s="1">
        <v>0</v>
      </c>
      <c r="K130" s="1">
        <v>0</v>
      </c>
      <c r="M130" s="1">
        <v>-2900000</v>
      </c>
      <c r="O130" s="1">
        <v>10840661703</v>
      </c>
      <c r="Q130" s="1">
        <v>25700664</v>
      </c>
      <c r="S130" s="1">
        <v>3737</v>
      </c>
      <c r="U130" s="10">
        <v>101894072036</v>
      </c>
      <c r="W130" s="1">
        <v>95300966030</v>
      </c>
      <c r="Y130" s="11">
        <v>9.0227462288758158E-3</v>
      </c>
    </row>
    <row r="131" spans="1:25" s="1" customFormat="1" ht="21" x14ac:dyDescent="0.25">
      <c r="A131" s="9" t="s">
        <v>124</v>
      </c>
      <c r="C131" s="1">
        <v>10798538</v>
      </c>
      <c r="E131" s="1">
        <v>90651645345</v>
      </c>
      <c r="G131" s="1">
        <v>95042629222</v>
      </c>
      <c r="I131" s="1">
        <v>0</v>
      </c>
      <c r="K131" s="1">
        <v>0</v>
      </c>
      <c r="M131" s="1">
        <v>-1919190</v>
      </c>
      <c r="O131" s="1">
        <v>15230212533</v>
      </c>
      <c r="Q131" s="1">
        <v>8879348</v>
      </c>
      <c r="S131" s="1">
        <v>8170</v>
      </c>
      <c r="U131" s="10">
        <v>74540415164</v>
      </c>
      <c r="W131" s="1">
        <v>71983505928</v>
      </c>
      <c r="Y131" s="11">
        <v>6.815134554340907E-3</v>
      </c>
    </row>
    <row r="132" spans="1:25" s="1" customFormat="1" ht="21" x14ac:dyDescent="0.25">
      <c r="A132" s="9" t="s">
        <v>190</v>
      </c>
      <c r="C132" s="1">
        <v>21200000</v>
      </c>
      <c r="E132" s="1">
        <v>33445499885</v>
      </c>
      <c r="G132" s="1">
        <v>33889195764</v>
      </c>
      <c r="I132" s="1">
        <v>16482420</v>
      </c>
      <c r="K132" s="1">
        <v>22292210816</v>
      </c>
      <c r="M132" s="1">
        <v>0</v>
      </c>
      <c r="O132" s="1">
        <v>0</v>
      </c>
      <c r="Q132" s="1">
        <v>37682420</v>
      </c>
      <c r="S132" s="1">
        <v>1290</v>
      </c>
      <c r="U132" s="10">
        <v>55737710701</v>
      </c>
      <c r="W132" s="1">
        <v>48234564012</v>
      </c>
      <c r="Y132" s="11">
        <v>4.5666717628417538E-3</v>
      </c>
    </row>
    <row r="133" spans="1:25" s="1" customFormat="1" ht="21" x14ac:dyDescent="0.25">
      <c r="A133" s="9" t="s">
        <v>170</v>
      </c>
      <c r="C133" s="1">
        <v>31742081</v>
      </c>
      <c r="E133" s="1">
        <v>98756308516</v>
      </c>
      <c r="G133" s="1">
        <v>118333157180</v>
      </c>
      <c r="I133" s="1">
        <v>0</v>
      </c>
      <c r="K133" s="1">
        <v>0</v>
      </c>
      <c r="M133" s="1">
        <v>0</v>
      </c>
      <c r="O133" s="1">
        <v>0</v>
      </c>
      <c r="Q133" s="1">
        <v>31742081</v>
      </c>
      <c r="S133" s="1">
        <v>2619</v>
      </c>
      <c r="U133" s="10">
        <v>98756308516</v>
      </c>
      <c r="W133" s="1">
        <v>82489895836</v>
      </c>
      <c r="Y133" s="11">
        <v>7.8098410496734386E-3</v>
      </c>
    </row>
    <row r="134" spans="1:25" s="1" customFormat="1" ht="21" x14ac:dyDescent="0.25">
      <c r="A134" s="9" t="s">
        <v>110</v>
      </c>
      <c r="C134" s="1">
        <v>16178088</v>
      </c>
      <c r="E134" s="1">
        <v>112325403902</v>
      </c>
      <c r="G134" s="1">
        <v>118792432210</v>
      </c>
      <c r="I134" s="1">
        <v>0</v>
      </c>
      <c r="K134" s="1">
        <v>0</v>
      </c>
      <c r="M134" s="1">
        <v>-500000</v>
      </c>
      <c r="O134" s="1">
        <v>3338988582</v>
      </c>
      <c r="Q134" s="1">
        <v>15678088</v>
      </c>
      <c r="S134" s="1">
        <v>6340</v>
      </c>
      <c r="U134" s="10">
        <v>108853874885</v>
      </c>
      <c r="W134" s="1">
        <v>98630723048</v>
      </c>
      <c r="Y134" s="11">
        <v>9.3379954212898242E-3</v>
      </c>
    </row>
    <row r="135" spans="1:25" s="1" customFormat="1" ht="21" x14ac:dyDescent="0.25">
      <c r="A135" s="9" t="s">
        <v>184</v>
      </c>
      <c r="C135" s="1">
        <v>100000</v>
      </c>
      <c r="E135" s="1">
        <v>6506286661</v>
      </c>
      <c r="G135" s="1">
        <v>6438840030</v>
      </c>
      <c r="I135" s="1">
        <v>0</v>
      </c>
      <c r="K135" s="1">
        <v>0</v>
      </c>
      <c r="M135" s="1">
        <v>0</v>
      </c>
      <c r="O135" s="1">
        <v>0</v>
      </c>
      <c r="Q135" s="1">
        <v>100000</v>
      </c>
      <c r="S135" s="1">
        <v>54350</v>
      </c>
      <c r="U135" s="10">
        <v>6506286661</v>
      </c>
      <c r="W135" s="1">
        <v>5392987450</v>
      </c>
      <c r="Y135" s="11">
        <v>5.1058828891140996E-4</v>
      </c>
    </row>
    <row r="136" spans="1:25" s="1" customFormat="1" ht="21" x14ac:dyDescent="0.25">
      <c r="A136" s="9" t="s">
        <v>158</v>
      </c>
      <c r="C136" s="1">
        <v>16925524</v>
      </c>
      <c r="E136" s="1">
        <v>108580494900</v>
      </c>
      <c r="G136" s="1">
        <v>109837270635</v>
      </c>
      <c r="I136" s="1">
        <v>86503</v>
      </c>
      <c r="K136" s="1">
        <v>468389037</v>
      </c>
      <c r="M136" s="1">
        <v>-464476</v>
      </c>
      <c r="O136" s="1">
        <v>2912313673</v>
      </c>
      <c r="Q136" s="1">
        <v>16547551</v>
      </c>
      <c r="S136" s="1">
        <v>5360</v>
      </c>
      <c r="U136" s="10">
        <v>106069180982</v>
      </c>
      <c r="W136" s="1">
        <v>88009261989</v>
      </c>
      <c r="Y136" s="11">
        <v>8.3323944110642242E-3</v>
      </c>
    </row>
    <row r="137" spans="1:25" s="1" customFormat="1" ht="21" x14ac:dyDescent="0.25">
      <c r="A137" s="9" t="s">
        <v>197</v>
      </c>
      <c r="C137" s="1">
        <v>0</v>
      </c>
      <c r="E137" s="1">
        <v>0</v>
      </c>
      <c r="G137" s="1">
        <v>0</v>
      </c>
      <c r="I137" s="1">
        <v>16110075</v>
      </c>
      <c r="K137" s="1">
        <v>51997937491</v>
      </c>
      <c r="M137" s="1">
        <v>0</v>
      </c>
      <c r="O137" s="1">
        <v>0</v>
      </c>
      <c r="Q137" s="1">
        <v>16110075</v>
      </c>
      <c r="S137" s="1">
        <v>3250</v>
      </c>
      <c r="U137" s="10">
        <v>51997937491</v>
      </c>
      <c r="W137" s="1">
        <v>51953018391</v>
      </c>
      <c r="Y137" s="11">
        <v>4.9187213969955935E-3</v>
      </c>
    </row>
    <row r="138" spans="1:25" s="1" customFormat="1" ht="21" x14ac:dyDescent="0.25">
      <c r="A138" s="9" t="s">
        <v>198</v>
      </c>
      <c r="C138" s="1">
        <v>0</v>
      </c>
      <c r="E138" s="1">
        <v>0</v>
      </c>
      <c r="G138" s="1">
        <v>0</v>
      </c>
      <c r="I138" s="1">
        <v>3307167</v>
      </c>
      <c r="K138" s="1">
        <v>8104108567</v>
      </c>
      <c r="M138" s="1">
        <v>0</v>
      </c>
      <c r="O138" s="1">
        <v>0</v>
      </c>
      <c r="Q138" s="1">
        <v>3307167</v>
      </c>
      <c r="S138" s="1">
        <v>2453</v>
      </c>
      <c r="U138" s="10">
        <v>8104108567</v>
      </c>
      <c r="W138" s="1">
        <v>8049771176</v>
      </c>
      <c r="Y138" s="11">
        <v>7.6212283618094236E-4</v>
      </c>
    </row>
    <row r="139" spans="1:25" s="1" customFormat="1" ht="21" x14ac:dyDescent="0.25">
      <c r="A139" s="9" t="s">
        <v>199</v>
      </c>
      <c r="C139" s="1">
        <v>0</v>
      </c>
      <c r="E139" s="1">
        <v>0</v>
      </c>
      <c r="G139" s="1">
        <v>0</v>
      </c>
      <c r="I139" s="1">
        <v>3364886</v>
      </c>
      <c r="K139" s="1">
        <v>9358665919</v>
      </c>
      <c r="M139" s="1">
        <v>0</v>
      </c>
      <c r="O139" s="1">
        <v>0</v>
      </c>
      <c r="Q139" s="1">
        <v>3364886</v>
      </c>
      <c r="S139" s="1">
        <v>2756</v>
      </c>
      <c r="U139" s="10">
        <v>9358665919</v>
      </c>
      <c r="W139" s="1">
        <v>9201940688</v>
      </c>
      <c r="Y139" s="11">
        <v>8.7120602339807083E-4</v>
      </c>
    </row>
    <row r="140" spans="1:25" s="1" customFormat="1" ht="21" x14ac:dyDescent="0.25">
      <c r="A140" s="9" t="s">
        <v>200</v>
      </c>
      <c r="C140" s="1">
        <v>0</v>
      </c>
      <c r="E140" s="1">
        <v>0</v>
      </c>
      <c r="G140" s="1">
        <v>0</v>
      </c>
      <c r="I140" s="1">
        <v>7690784</v>
      </c>
      <c r="K140" s="1">
        <v>11960857835</v>
      </c>
      <c r="M140" s="1">
        <v>0</v>
      </c>
      <c r="O140" s="1">
        <v>0</v>
      </c>
      <c r="Q140" s="1">
        <v>7690784</v>
      </c>
      <c r="S140" s="1">
        <v>1415</v>
      </c>
      <c r="U140" s="10">
        <v>11960857835</v>
      </c>
      <c r="W140" s="1">
        <v>10798337949</v>
      </c>
      <c r="Y140" s="11">
        <v>1.0223470659971689E-3</v>
      </c>
    </row>
    <row r="141" spans="1:25" s="1" customFormat="1" ht="21" x14ac:dyDescent="0.25">
      <c r="A141" s="9" t="s">
        <v>201</v>
      </c>
      <c r="C141" s="1">
        <v>0</v>
      </c>
      <c r="E141" s="1">
        <v>0</v>
      </c>
      <c r="G141" s="1">
        <v>0</v>
      </c>
      <c r="I141" s="1">
        <v>6630109</v>
      </c>
      <c r="K141" s="1">
        <v>16898820420</v>
      </c>
      <c r="M141" s="1">
        <v>0</v>
      </c>
      <c r="O141" s="1">
        <v>0</v>
      </c>
      <c r="Q141" s="1">
        <v>6630109</v>
      </c>
      <c r="S141" s="1">
        <v>2409</v>
      </c>
      <c r="U141" s="10">
        <v>16898820420</v>
      </c>
      <c r="W141" s="1">
        <v>15848469542</v>
      </c>
      <c r="Y141" s="11">
        <v>1.5004750187791328E-3</v>
      </c>
    </row>
    <row r="142" spans="1:25" s="1" customFormat="1" ht="21" x14ac:dyDescent="0.25">
      <c r="A142" s="9" t="s">
        <v>202</v>
      </c>
      <c r="C142" s="1">
        <v>0</v>
      </c>
      <c r="E142" s="1">
        <v>0</v>
      </c>
      <c r="G142" s="1">
        <v>0</v>
      </c>
      <c r="I142" s="1">
        <v>6226334</v>
      </c>
      <c r="K142" s="1">
        <v>17719833846</v>
      </c>
      <c r="M142" s="1">
        <v>0</v>
      </c>
      <c r="O142" s="1">
        <v>0</v>
      </c>
      <c r="Q142" s="1">
        <v>6226334</v>
      </c>
      <c r="S142" s="1">
        <v>2445</v>
      </c>
      <c r="U142" s="10">
        <v>17719833846</v>
      </c>
      <c r="W142" s="1">
        <v>15105709851</v>
      </c>
      <c r="Y142" s="11">
        <v>1.4301532531128586E-3</v>
      </c>
    </row>
    <row r="143" spans="1:25" s="1" customFormat="1" ht="21" x14ac:dyDescent="0.25">
      <c r="A143" s="9" t="s">
        <v>203</v>
      </c>
      <c r="C143" s="1">
        <v>0</v>
      </c>
      <c r="E143" s="1">
        <v>0</v>
      </c>
      <c r="G143" s="1">
        <v>0</v>
      </c>
      <c r="I143" s="1">
        <v>948310</v>
      </c>
      <c r="K143" s="1">
        <v>9297244924</v>
      </c>
      <c r="M143" s="1">
        <v>0</v>
      </c>
      <c r="O143" s="1">
        <v>0</v>
      </c>
      <c r="Q143" s="1">
        <v>948310</v>
      </c>
      <c r="S143" s="1">
        <v>9150</v>
      </c>
      <c r="U143" s="10">
        <v>9297244924</v>
      </c>
      <c r="W143" s="1">
        <v>8609963008</v>
      </c>
      <c r="Y143" s="11">
        <v>8.1515974598554946E-4</v>
      </c>
    </row>
    <row r="144" spans="1:25" s="1" customFormat="1" ht="21" x14ac:dyDescent="0.25">
      <c r="A144" s="9" t="s">
        <v>204</v>
      </c>
      <c r="C144" s="1">
        <v>0</v>
      </c>
      <c r="E144" s="1">
        <v>0</v>
      </c>
      <c r="G144" s="1">
        <v>0</v>
      </c>
      <c r="I144" s="1">
        <v>1646489</v>
      </c>
      <c r="K144" s="1">
        <v>25488561578</v>
      </c>
      <c r="M144" s="1">
        <v>0</v>
      </c>
      <c r="O144" s="1">
        <v>0</v>
      </c>
      <c r="Q144" s="1">
        <v>1646489</v>
      </c>
      <c r="S144" s="1">
        <v>14280</v>
      </c>
      <c r="U144" s="10">
        <v>25488561578</v>
      </c>
      <c r="W144" s="1">
        <v>23330116220</v>
      </c>
      <c r="Y144" s="11">
        <v>2.2088099094082132E-3</v>
      </c>
    </row>
    <row r="145" spans="1:25" s="1" customFormat="1" ht="21" x14ac:dyDescent="0.25">
      <c r="A145" s="9" t="s">
        <v>205</v>
      </c>
      <c r="C145" s="1">
        <v>0</v>
      </c>
      <c r="E145" s="1">
        <v>0</v>
      </c>
      <c r="G145" s="1">
        <v>0</v>
      </c>
      <c r="I145" s="1">
        <v>2000000</v>
      </c>
      <c r="K145" s="1">
        <v>11610849050</v>
      </c>
      <c r="M145" s="1">
        <v>0</v>
      </c>
      <c r="O145" s="1">
        <v>0</v>
      </c>
      <c r="Q145" s="1">
        <v>2000000</v>
      </c>
      <c r="S145" s="1">
        <v>6430</v>
      </c>
      <c r="U145" s="10">
        <v>11610849050</v>
      </c>
      <c r="W145" s="1">
        <v>12760592200</v>
      </c>
      <c r="Y145" s="11">
        <v>1.2081261077094264E-3</v>
      </c>
    </row>
    <row r="146" spans="1:25" s="1" customFormat="1" ht="21" x14ac:dyDescent="0.25">
      <c r="A146" s="9" t="s">
        <v>191</v>
      </c>
      <c r="C146" s="1">
        <v>0</v>
      </c>
      <c r="E146" s="1">
        <v>0</v>
      </c>
      <c r="G146" s="1">
        <v>0</v>
      </c>
      <c r="I146" s="1">
        <v>500000</v>
      </c>
      <c r="K146" s="1">
        <v>805640486</v>
      </c>
      <c r="M146" s="1">
        <v>0</v>
      </c>
      <c r="O146" s="1">
        <v>0</v>
      </c>
      <c r="Q146" s="1">
        <v>500000</v>
      </c>
      <c r="S146" s="1">
        <v>1618</v>
      </c>
      <c r="U146" s="10">
        <v>805640486</v>
      </c>
      <c r="W146" s="1">
        <v>802746430</v>
      </c>
      <c r="Y146" s="11">
        <v>7.6001090290585223E-5</v>
      </c>
    </row>
    <row r="147" spans="1:25" s="1" customFormat="1" ht="21" x14ac:dyDescent="0.25">
      <c r="A147" s="9" t="s">
        <v>206</v>
      </c>
      <c r="C147" s="1">
        <v>0</v>
      </c>
      <c r="E147" s="1">
        <v>0</v>
      </c>
      <c r="G147" s="1">
        <v>0</v>
      </c>
      <c r="I147" s="1">
        <v>3331301</v>
      </c>
      <c r="K147" s="1">
        <v>9176657557</v>
      </c>
      <c r="M147" s="1">
        <v>0</v>
      </c>
      <c r="O147" s="1">
        <v>0</v>
      </c>
      <c r="Q147" s="1">
        <v>3331301</v>
      </c>
      <c r="S147" s="1">
        <v>2766</v>
      </c>
      <c r="U147" s="10">
        <v>9176657557</v>
      </c>
      <c r="W147" s="1">
        <v>9143151420</v>
      </c>
      <c r="Y147" s="11">
        <v>8.6564007093985142E-4</v>
      </c>
    </row>
    <row r="148" spans="1:25" s="1" customFormat="1" ht="21" x14ac:dyDescent="0.25">
      <c r="A148" s="9" t="s">
        <v>207</v>
      </c>
      <c r="C148" s="1">
        <v>0</v>
      </c>
      <c r="E148" s="1">
        <v>0</v>
      </c>
      <c r="G148" s="1">
        <v>0</v>
      </c>
      <c r="I148" s="1">
        <v>193312</v>
      </c>
      <c r="K148" s="1">
        <v>41290090777</v>
      </c>
      <c r="M148" s="1">
        <v>0</v>
      </c>
      <c r="O148" s="1">
        <v>0</v>
      </c>
      <c r="Q148" s="1">
        <v>193312</v>
      </c>
      <c r="S148" s="1">
        <v>199490</v>
      </c>
      <c r="U148" s="10">
        <v>41290090777</v>
      </c>
      <c r="W148" s="1">
        <v>38265712622</v>
      </c>
      <c r="Y148" s="11">
        <v>3.6228574445584371E-3</v>
      </c>
    </row>
    <row r="149" spans="1:25" s="1" customFormat="1" ht="21.75" thickBot="1" x14ac:dyDescent="0.3">
      <c r="A149" s="9" t="s">
        <v>208</v>
      </c>
      <c r="C149" s="1">
        <v>0</v>
      </c>
      <c r="E149" s="1">
        <v>0</v>
      </c>
      <c r="G149" s="1">
        <v>0</v>
      </c>
      <c r="I149" s="1">
        <v>610824</v>
      </c>
      <c r="K149" s="1">
        <v>9322889993</v>
      </c>
      <c r="M149" s="1">
        <v>-89449</v>
      </c>
      <c r="O149" s="1">
        <v>1172585411</v>
      </c>
      <c r="Q149" s="1">
        <v>521375</v>
      </c>
      <c r="S149" s="1">
        <v>13000</v>
      </c>
      <c r="U149" s="10">
        <v>7957646997</v>
      </c>
      <c r="W149" s="1">
        <v>6725482026</v>
      </c>
      <c r="Y149" s="11">
        <v>6.3674399237843263E-4</v>
      </c>
    </row>
    <row r="150" spans="1:25" s="1" customFormat="1" ht="21.75" thickBot="1" x14ac:dyDescent="0.3">
      <c r="A150" s="9" t="s">
        <v>34</v>
      </c>
      <c r="C150" s="1" t="s">
        <v>34</v>
      </c>
      <c r="E150" s="14">
        <f>SUM(E10:E149)</f>
        <v>10582625453369</v>
      </c>
      <c r="G150" s="14">
        <f>SUM(G10:G149)</f>
        <v>11757115194046</v>
      </c>
      <c r="I150" s="1" t="s">
        <v>34</v>
      </c>
      <c r="K150" s="14">
        <f>SUM(K10:K149)</f>
        <v>681449323610</v>
      </c>
      <c r="M150" s="1" t="s">
        <v>34</v>
      </c>
      <c r="O150" s="14">
        <f>SUM(O10:O149)</f>
        <v>574211572551</v>
      </c>
      <c r="Q150" s="1" t="s">
        <v>34</v>
      </c>
      <c r="S150" s="1" t="s">
        <v>34</v>
      </c>
      <c r="U150" s="14">
        <f>SUM(U10:U149)</f>
        <v>10741433775914</v>
      </c>
      <c r="W150" s="15">
        <f>SUM(W10:W149)</f>
        <v>10244967983326</v>
      </c>
      <c r="X150" s="10"/>
      <c r="Y150" s="16">
        <f>SUM(Y10:Y149)</f>
        <v>0.96995602549725968</v>
      </c>
    </row>
    <row r="151" spans="1:25" s="1" customFormat="1" ht="19.5" thickTop="1" x14ac:dyDescent="0.25">
      <c r="U151" s="10"/>
      <c r="W151" s="10"/>
      <c r="X151" s="10"/>
      <c r="Y151" s="17"/>
    </row>
    <row r="152" spans="1:25" s="1" customFormat="1" x14ac:dyDescent="0.25">
      <c r="U152" s="10"/>
      <c r="W152" s="18"/>
    </row>
    <row r="153" spans="1:25" s="1" customFormat="1" x14ac:dyDescent="0.25">
      <c r="U153" s="10"/>
    </row>
    <row r="154" spans="1:25" s="1" customFormat="1" x14ac:dyDescent="0.25">
      <c r="U154" s="10"/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1"/>
  <sheetViews>
    <sheetView rightToLeft="1" tabSelected="1" zoomScale="80" zoomScaleNormal="80" workbookViewId="0">
      <selection activeCell="Q28" sqref="Q28"/>
    </sheetView>
  </sheetViews>
  <sheetFormatPr defaultRowHeight="18.75" x14ac:dyDescent="0.25"/>
  <cols>
    <col min="1" max="1" width="26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8" customWidth="1"/>
    <col min="6" max="6" width="1" style="18" customWidth="1"/>
    <col min="7" max="7" width="23" style="18" customWidth="1"/>
    <col min="8" max="8" width="1" style="18" customWidth="1"/>
    <col min="9" max="9" width="22" style="18" customWidth="1"/>
    <col min="10" max="10" width="1" style="18" customWidth="1"/>
    <col min="11" max="11" width="25" style="18" customWidth="1"/>
    <col min="12" max="12" width="1" style="1" customWidth="1"/>
    <col min="13" max="13" width="20.7109375" style="1" bestFit="1" customWidth="1"/>
    <col min="14" max="15" width="9.140625" style="1"/>
    <col min="16" max="16" width="23.7109375" style="1" bestFit="1" customWidth="1"/>
    <col min="17" max="16384" width="9.140625" style="1"/>
  </cols>
  <sheetData>
    <row r="2" spans="1:18" ht="26.25" x14ac:dyDescent="0.25">
      <c r="A2" s="3" t="s">
        <v>83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</row>
    <row r="3" spans="1:18" ht="26.25" x14ac:dyDescent="0.25">
      <c r="A3" s="3" t="s">
        <v>1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</row>
    <row r="4" spans="1:18" ht="26.25" x14ac:dyDescent="0.2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</row>
    <row r="5" spans="1:18" ht="25.5" x14ac:dyDescent="0.25">
      <c r="A5" s="4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7" thickBot="1" x14ac:dyDescent="0.3">
      <c r="A6" s="7" t="s">
        <v>36</v>
      </c>
      <c r="C6" s="7" t="s">
        <v>210</v>
      </c>
      <c r="E6" s="38" t="s">
        <v>5</v>
      </c>
      <c r="F6" s="38" t="s">
        <v>5</v>
      </c>
      <c r="G6" s="38" t="s">
        <v>5</v>
      </c>
      <c r="I6" s="38" t="s">
        <v>211</v>
      </c>
      <c r="J6" s="38" t="s">
        <v>6</v>
      </c>
      <c r="K6" s="38" t="s">
        <v>6</v>
      </c>
    </row>
    <row r="7" spans="1:18" ht="27" thickBot="1" x14ac:dyDescent="0.3">
      <c r="A7" s="7" t="s">
        <v>36</v>
      </c>
      <c r="C7" s="7" t="s">
        <v>37</v>
      </c>
      <c r="E7" s="38" t="s">
        <v>38</v>
      </c>
      <c r="G7" s="38" t="s">
        <v>39</v>
      </c>
      <c r="I7" s="38" t="s">
        <v>37</v>
      </c>
      <c r="K7" s="38" t="s">
        <v>35</v>
      </c>
    </row>
    <row r="8" spans="1:18" ht="21" x14ac:dyDescent="0.25">
      <c r="A8" s="9" t="s">
        <v>40</v>
      </c>
      <c r="C8" s="1">
        <v>494946958182</v>
      </c>
      <c r="E8" s="18">
        <v>722527143269</v>
      </c>
      <c r="G8" s="18">
        <v>940677303000</v>
      </c>
      <c r="I8" s="18">
        <v>276796798451</v>
      </c>
      <c r="K8" s="11">
        <v>2.6206106542534694E-2</v>
      </c>
      <c r="M8" s="11"/>
      <c r="P8" s="18"/>
    </row>
    <row r="9" spans="1:18" ht="21.75" thickBot="1" x14ac:dyDescent="0.3">
      <c r="A9" s="9" t="s">
        <v>212</v>
      </c>
      <c r="C9" s="1">
        <v>0</v>
      </c>
      <c r="E9" s="18">
        <v>5000000</v>
      </c>
      <c r="G9" s="18">
        <v>0</v>
      </c>
      <c r="I9" s="18">
        <v>5000000</v>
      </c>
      <c r="K9" s="11">
        <v>4.7338167726628955E-7</v>
      </c>
      <c r="M9" s="11"/>
      <c r="P9" s="18"/>
    </row>
    <row r="10" spans="1:18" ht="21.75" thickBot="1" x14ac:dyDescent="0.3">
      <c r="A10" s="9" t="s">
        <v>34</v>
      </c>
      <c r="C10" s="14">
        <f>SUM(C8:C9)</f>
        <v>494946958182</v>
      </c>
      <c r="E10" s="14">
        <f>SUM(E8:E9)</f>
        <v>722532143269</v>
      </c>
      <c r="G10" s="14">
        <f>SUM(G8:G9)</f>
        <v>940677303000</v>
      </c>
      <c r="I10" s="14">
        <f>SUM(I8:I9)</f>
        <v>276801798451</v>
      </c>
      <c r="J10" s="17"/>
      <c r="K10" s="39">
        <f>SUM(K8:K9)</f>
        <v>2.6206579924211961E-2</v>
      </c>
      <c r="M10" s="11"/>
    </row>
    <row r="11" spans="1:18" ht="19.5" thickTop="1" x14ac:dyDescent="0.25"/>
  </sheetData>
  <mergeCells count="13">
    <mergeCell ref="I7"/>
    <mergeCell ref="K7"/>
    <mergeCell ref="I6:K6"/>
    <mergeCell ref="A2:K2"/>
    <mergeCell ref="A3:K3"/>
    <mergeCell ref="A4:K4"/>
    <mergeCell ref="A5:R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5"/>
  <sheetViews>
    <sheetView rightToLeft="1" tabSelected="1" workbookViewId="0">
      <selection activeCell="Q28" sqref="Q28"/>
    </sheetView>
  </sheetViews>
  <sheetFormatPr defaultRowHeight="18.75" x14ac:dyDescent="0.45"/>
  <cols>
    <col min="1" max="1" width="48" style="2" bestFit="1" customWidth="1"/>
    <col min="2" max="2" width="1" style="2" customWidth="1"/>
    <col min="3" max="3" width="27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2" style="2" customWidth="1"/>
    <col min="10" max="10" width="1" style="2" customWidth="1"/>
    <col min="11" max="11" width="9.140625" style="2" customWidth="1"/>
    <col min="12" max="16384" width="9.140625" style="2"/>
  </cols>
  <sheetData>
    <row r="2" spans="1:25" ht="26.25" x14ac:dyDescent="0.45">
      <c r="A2" s="3" t="s">
        <v>83</v>
      </c>
      <c r="B2" s="3" t="s">
        <v>0</v>
      </c>
      <c r="C2" s="3"/>
      <c r="D2" s="3"/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</row>
    <row r="3" spans="1:25" ht="26.25" x14ac:dyDescent="0.45">
      <c r="A3" s="3" t="s">
        <v>41</v>
      </c>
      <c r="B3" s="3" t="s">
        <v>41</v>
      </c>
      <c r="C3" s="3"/>
      <c r="D3" s="3"/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</row>
    <row r="4" spans="1:25" ht="26.25" x14ac:dyDescent="0.45">
      <c r="A4" s="3" t="s">
        <v>209</v>
      </c>
      <c r="B4" s="3" t="s">
        <v>2</v>
      </c>
      <c r="C4" s="3"/>
      <c r="D4" s="3"/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</row>
    <row r="5" spans="1:25" s="34" customFormat="1" ht="25.5" x14ac:dyDescent="0.25">
      <c r="A5" s="4" t="s">
        <v>76</v>
      </c>
      <c r="B5" s="4"/>
      <c r="C5" s="4"/>
      <c r="D5" s="4"/>
      <c r="E5" s="4"/>
      <c r="F5" s="4"/>
      <c r="G5" s="4"/>
      <c r="H5" s="4"/>
      <c r="I5" s="4"/>
      <c r="J5" s="4"/>
      <c r="K5" s="4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27" thickBot="1" x14ac:dyDescent="0.5">
      <c r="A6" s="7" t="s">
        <v>45</v>
      </c>
      <c r="C6" s="35" t="s">
        <v>70</v>
      </c>
      <c r="E6" s="7" t="s">
        <v>37</v>
      </c>
      <c r="G6" s="7" t="s">
        <v>62</v>
      </c>
      <c r="I6" s="7" t="s">
        <v>13</v>
      </c>
    </row>
    <row r="7" spans="1:25" ht="19.5" x14ac:dyDescent="0.45">
      <c r="A7" s="36" t="s">
        <v>73</v>
      </c>
      <c r="C7" s="2" t="s">
        <v>71</v>
      </c>
      <c r="E7" s="2">
        <f>'سرمایه‌گذاری در سهام'!I151</f>
        <v>-1588547711927</v>
      </c>
      <c r="G7" s="28">
        <f>E7/$E$9</f>
        <v>1.0040074294032404</v>
      </c>
      <c r="I7" s="28">
        <v>-0.15039787605790597</v>
      </c>
      <c r="K7" s="28"/>
    </row>
    <row r="8" spans="1:25" ht="20.25" thickBot="1" x14ac:dyDescent="0.5">
      <c r="A8" s="36" t="s">
        <v>79</v>
      </c>
      <c r="C8" s="2" t="s">
        <v>72</v>
      </c>
      <c r="E8" s="2">
        <f>'درآمد سپرده بانکی'!C9</f>
        <v>6340583369</v>
      </c>
      <c r="G8" s="28">
        <f>E8/$E$9</f>
        <v>-4.0074294032404678E-3</v>
      </c>
      <c r="I8" s="28">
        <v>6.003031980127922E-4</v>
      </c>
      <c r="K8" s="28"/>
    </row>
    <row r="9" spans="1:25" ht="21.75" thickBot="1" x14ac:dyDescent="0.6">
      <c r="A9" s="20" t="s">
        <v>34</v>
      </c>
      <c r="E9" s="22">
        <f>SUM(E7:E8)</f>
        <v>-1582207128558</v>
      </c>
      <c r="G9" s="22">
        <f>SUM(G7:G8)</f>
        <v>0.99999999999999989</v>
      </c>
      <c r="I9" s="22">
        <f>SUM(I7:I8)</f>
        <v>-0.14979757285989317</v>
      </c>
      <c r="K9" s="28"/>
    </row>
    <row r="10" spans="1:25" ht="19.5" thickTop="1" x14ac:dyDescent="0.45">
      <c r="E10" s="25"/>
    </row>
    <row r="11" spans="1:25" x14ac:dyDescent="0.45">
      <c r="E11" s="25"/>
      <c r="I11" s="25"/>
    </row>
    <row r="15" spans="1:25" x14ac:dyDescent="0.45">
      <c r="I15" s="37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53"/>
  <sheetViews>
    <sheetView rightToLeft="1" tabSelected="1" workbookViewId="0">
      <selection activeCell="Q28" sqref="Q28"/>
    </sheetView>
  </sheetViews>
  <sheetFormatPr defaultRowHeight="18.75" x14ac:dyDescent="0.45"/>
  <cols>
    <col min="1" max="1" width="41.42578125" style="21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6.25" x14ac:dyDescent="0.45">
      <c r="A2" s="3" t="s">
        <v>83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26.25" x14ac:dyDescent="0.45">
      <c r="A3" s="3" t="s">
        <v>41</v>
      </c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3" t="s">
        <v>41</v>
      </c>
      <c r="N3" s="3" t="s">
        <v>41</v>
      </c>
      <c r="O3" s="3" t="s">
        <v>41</v>
      </c>
      <c r="P3" s="3" t="s">
        <v>41</v>
      </c>
      <c r="Q3" s="3" t="s">
        <v>41</v>
      </c>
      <c r="R3" s="3" t="s">
        <v>41</v>
      </c>
      <c r="S3" s="3" t="s">
        <v>41</v>
      </c>
      <c r="T3" s="3" t="s">
        <v>41</v>
      </c>
      <c r="U3" s="3" t="s">
        <v>41</v>
      </c>
    </row>
    <row r="4" spans="1:21" ht="26.25" x14ac:dyDescent="0.4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</row>
    <row r="5" spans="1:21" s="6" customFormat="1" ht="29.25" customHeight="1" x14ac:dyDescent="0.25">
      <c r="A5" s="4" t="s">
        <v>74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1" ht="26.25" x14ac:dyDescent="0.45">
      <c r="A6" s="8" t="s">
        <v>3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J6" s="7" t="s">
        <v>43</v>
      </c>
      <c r="K6" s="7" t="s">
        <v>43</v>
      </c>
      <c r="M6" s="7" t="s">
        <v>44</v>
      </c>
      <c r="N6" s="7" t="s">
        <v>44</v>
      </c>
      <c r="O6" s="7" t="s">
        <v>44</v>
      </c>
      <c r="P6" s="7" t="s">
        <v>44</v>
      </c>
      <c r="Q6" s="7" t="s">
        <v>44</v>
      </c>
      <c r="R6" s="7" t="s">
        <v>44</v>
      </c>
      <c r="S6" s="7" t="s">
        <v>44</v>
      </c>
      <c r="T6" s="7" t="s">
        <v>44</v>
      </c>
      <c r="U6" s="7" t="s">
        <v>44</v>
      </c>
    </row>
    <row r="7" spans="1:21" ht="26.25" x14ac:dyDescent="0.45">
      <c r="A7" s="8" t="s">
        <v>3</v>
      </c>
      <c r="C7" s="7" t="s">
        <v>59</v>
      </c>
      <c r="E7" s="7" t="s">
        <v>60</v>
      </c>
      <c r="G7" s="7" t="s">
        <v>61</v>
      </c>
      <c r="I7" s="7" t="s">
        <v>37</v>
      </c>
      <c r="K7" s="7" t="s">
        <v>62</v>
      </c>
      <c r="M7" s="7" t="s">
        <v>59</v>
      </c>
      <c r="O7" s="7" t="s">
        <v>60</v>
      </c>
      <c r="Q7" s="7" t="s">
        <v>61</v>
      </c>
      <c r="S7" s="7" t="s">
        <v>37</v>
      </c>
      <c r="U7" s="7" t="s">
        <v>62</v>
      </c>
    </row>
    <row r="8" spans="1:21" ht="21" x14ac:dyDescent="0.55000000000000004">
      <c r="A8" s="30" t="s">
        <v>144</v>
      </c>
      <c r="C8" s="2">
        <v>0</v>
      </c>
      <c r="E8" s="2">
        <v>-1949973729</v>
      </c>
      <c r="G8" s="2">
        <v>1073083474</v>
      </c>
      <c r="I8" s="2">
        <f>C8+E8+G8</f>
        <v>-876890255</v>
      </c>
      <c r="K8" s="28">
        <f>I8/$I$151</f>
        <v>5.5200750246039607E-4</v>
      </c>
      <c r="M8" s="2">
        <v>0</v>
      </c>
      <c r="O8" s="2">
        <v>3570122895</v>
      </c>
      <c r="Q8" s="2">
        <v>5569511837</v>
      </c>
      <c r="S8" s="2">
        <f>M8+O8+Q8</f>
        <v>9139634732</v>
      </c>
      <c r="U8" s="28">
        <f>S8/$S$151</f>
        <v>-3.4857559062463836E-2</v>
      </c>
    </row>
    <row r="9" spans="1:21" ht="21" x14ac:dyDescent="0.55000000000000004">
      <c r="A9" s="30" t="s">
        <v>124</v>
      </c>
      <c r="C9" s="2">
        <v>0</v>
      </c>
      <c r="E9" s="2">
        <v>-6947893122</v>
      </c>
      <c r="G9" s="2">
        <v>-881017638</v>
      </c>
      <c r="I9" s="2">
        <f t="shared" ref="I9:I72" si="0">C9+E9+G9</f>
        <v>-7828910760</v>
      </c>
      <c r="K9" s="28">
        <f t="shared" ref="K9:K72" si="1">I9/$I$151</f>
        <v>4.928344739802042E-3</v>
      </c>
      <c r="M9" s="2">
        <v>0</v>
      </c>
      <c r="O9" s="2">
        <v>-2556909245</v>
      </c>
      <c r="Q9" s="2">
        <v>-464200009</v>
      </c>
      <c r="S9" s="2">
        <f t="shared" ref="S9:S72" si="2">M9+O9+Q9</f>
        <v>-3021109254</v>
      </c>
      <c r="U9" s="28">
        <f t="shared" ref="U9:U72" si="3">S9/$S$151</f>
        <v>1.1522177564356197E-2</v>
      </c>
    </row>
    <row r="10" spans="1:21" ht="21" x14ac:dyDescent="0.55000000000000004">
      <c r="A10" s="30" t="s">
        <v>153</v>
      </c>
      <c r="C10" s="2">
        <v>0</v>
      </c>
      <c r="E10" s="2">
        <v>-11430177093</v>
      </c>
      <c r="G10" s="2">
        <v>210726145</v>
      </c>
      <c r="I10" s="2">
        <f t="shared" si="0"/>
        <v>-11219450948</v>
      </c>
      <c r="K10" s="28">
        <f t="shared" si="1"/>
        <v>7.0627094570487646E-3</v>
      </c>
      <c r="M10" s="2">
        <v>0</v>
      </c>
      <c r="O10" s="2">
        <v>8431112138</v>
      </c>
      <c r="Q10" s="2">
        <v>2558976901</v>
      </c>
      <c r="S10" s="2">
        <f t="shared" si="2"/>
        <v>10990089039</v>
      </c>
      <c r="U10" s="28">
        <f t="shared" si="3"/>
        <v>-4.1914987744247519E-2</v>
      </c>
    </row>
    <row r="11" spans="1:21" ht="21" x14ac:dyDescent="0.55000000000000004">
      <c r="A11" s="30" t="s">
        <v>120</v>
      </c>
      <c r="C11" s="2">
        <v>0</v>
      </c>
      <c r="E11" s="2">
        <v>-793354681</v>
      </c>
      <c r="G11" s="2">
        <v>-696224990</v>
      </c>
      <c r="I11" s="2">
        <f t="shared" si="0"/>
        <v>-1489579671</v>
      </c>
      <c r="K11" s="28">
        <f t="shared" si="1"/>
        <v>9.3769904411184098E-4</v>
      </c>
      <c r="M11" s="2">
        <v>0</v>
      </c>
      <c r="O11" s="2">
        <v>-11446749115</v>
      </c>
      <c r="Q11" s="2">
        <v>-696224990</v>
      </c>
      <c r="S11" s="2">
        <f t="shared" si="2"/>
        <v>-12142974105</v>
      </c>
      <c r="U11" s="28">
        <f t="shared" si="3"/>
        <v>4.6311964260127771E-2</v>
      </c>
    </row>
    <row r="12" spans="1:21" ht="21" x14ac:dyDescent="0.55000000000000004">
      <c r="A12" s="30" t="s">
        <v>117</v>
      </c>
      <c r="C12" s="2">
        <v>0</v>
      </c>
      <c r="E12" s="2">
        <v>-10518984988</v>
      </c>
      <c r="G12" s="2">
        <v>-606291236</v>
      </c>
      <c r="I12" s="2">
        <f t="shared" si="0"/>
        <v>-11125276224</v>
      </c>
      <c r="K12" s="28">
        <f t="shared" si="1"/>
        <v>7.0034259219727167E-3</v>
      </c>
      <c r="M12" s="2">
        <v>0</v>
      </c>
      <c r="O12" s="2">
        <v>-8625165736</v>
      </c>
      <c r="Q12" s="2">
        <v>-578012947</v>
      </c>
      <c r="S12" s="2">
        <f t="shared" si="2"/>
        <v>-9203178683</v>
      </c>
      <c r="U12" s="28">
        <f t="shared" si="3"/>
        <v>3.5099908684740271E-2</v>
      </c>
    </row>
    <row r="13" spans="1:21" ht="21" x14ac:dyDescent="0.55000000000000004">
      <c r="A13" s="30" t="s">
        <v>86</v>
      </c>
      <c r="C13" s="2">
        <v>0</v>
      </c>
      <c r="E13" s="2">
        <v>-16991116628</v>
      </c>
      <c r="G13" s="2">
        <v>-819565500</v>
      </c>
      <c r="I13" s="2">
        <f t="shared" si="0"/>
        <v>-17810682128</v>
      </c>
      <c r="K13" s="28">
        <f t="shared" si="1"/>
        <v>1.121192772132391E-2</v>
      </c>
      <c r="M13" s="2">
        <v>0</v>
      </c>
      <c r="O13" s="2">
        <v>-10825906342</v>
      </c>
      <c r="Q13" s="2">
        <v>-819565500</v>
      </c>
      <c r="S13" s="2">
        <f t="shared" si="2"/>
        <v>-11645471842</v>
      </c>
      <c r="U13" s="28">
        <f t="shared" si="3"/>
        <v>4.4414545487415275E-2</v>
      </c>
    </row>
    <row r="14" spans="1:21" ht="21" x14ac:dyDescent="0.55000000000000004">
      <c r="A14" s="30" t="s">
        <v>21</v>
      </c>
      <c r="C14" s="2">
        <v>0</v>
      </c>
      <c r="E14" s="2">
        <v>-15224169967</v>
      </c>
      <c r="G14" s="2">
        <v>686171008</v>
      </c>
      <c r="I14" s="2">
        <f t="shared" si="0"/>
        <v>-14537998959</v>
      </c>
      <c r="K14" s="28">
        <f t="shared" si="1"/>
        <v>9.1517546812393616E-3</v>
      </c>
      <c r="M14" s="2">
        <v>0</v>
      </c>
      <c r="O14" s="2">
        <v>-5961323253</v>
      </c>
      <c r="Q14" s="2">
        <v>1053887819</v>
      </c>
      <c r="S14" s="2">
        <f t="shared" si="2"/>
        <v>-4907435434</v>
      </c>
      <c r="U14" s="28">
        <f t="shared" si="3"/>
        <v>1.8716417614257328E-2</v>
      </c>
    </row>
    <row r="15" spans="1:21" ht="21" x14ac:dyDescent="0.55000000000000004">
      <c r="A15" s="30" t="s">
        <v>22</v>
      </c>
      <c r="C15" s="2">
        <v>0</v>
      </c>
      <c r="E15" s="2">
        <v>-25423797200</v>
      </c>
      <c r="G15" s="2">
        <v>1618892496</v>
      </c>
      <c r="I15" s="2">
        <f t="shared" si="0"/>
        <v>-23804904704</v>
      </c>
      <c r="K15" s="28">
        <f t="shared" si="1"/>
        <v>1.4985325606067744E-2</v>
      </c>
      <c r="M15" s="2">
        <v>0</v>
      </c>
      <c r="O15" s="2">
        <v>5398978201</v>
      </c>
      <c r="Q15" s="2">
        <v>5970886368</v>
      </c>
      <c r="S15" s="2">
        <f t="shared" si="2"/>
        <v>11369864569</v>
      </c>
      <c r="U15" s="28">
        <f t="shared" si="3"/>
        <v>-4.33634097387397E-2</v>
      </c>
    </row>
    <row r="16" spans="1:21" ht="21" x14ac:dyDescent="0.55000000000000004">
      <c r="A16" s="30" t="s">
        <v>29</v>
      </c>
      <c r="C16" s="2">
        <v>0</v>
      </c>
      <c r="E16" s="2">
        <v>-15795210161</v>
      </c>
      <c r="G16" s="2">
        <v>1346827228</v>
      </c>
      <c r="I16" s="2">
        <f t="shared" si="0"/>
        <v>-14448382933</v>
      </c>
      <c r="K16" s="28">
        <f t="shared" si="1"/>
        <v>9.095340872999829E-3</v>
      </c>
      <c r="M16" s="2">
        <v>0</v>
      </c>
      <c r="O16" s="2">
        <v>16411434340</v>
      </c>
      <c r="Q16" s="2">
        <v>6814450977</v>
      </c>
      <c r="S16" s="2">
        <f t="shared" si="2"/>
        <v>23225885317</v>
      </c>
      <c r="U16" s="28">
        <f t="shared" si="3"/>
        <v>-8.8580965536921102E-2</v>
      </c>
    </row>
    <row r="17" spans="1:21" ht="21" x14ac:dyDescent="0.55000000000000004">
      <c r="A17" s="30" t="s">
        <v>135</v>
      </c>
      <c r="C17" s="2">
        <v>0</v>
      </c>
      <c r="E17" s="2">
        <v>-19897077189</v>
      </c>
      <c r="G17" s="2">
        <v>8711090</v>
      </c>
      <c r="I17" s="2">
        <f t="shared" si="0"/>
        <v>-19888366099</v>
      </c>
      <c r="K17" s="28">
        <f t="shared" si="1"/>
        <v>1.2519841833944204E-2</v>
      </c>
      <c r="M17" s="2">
        <v>0</v>
      </c>
      <c r="O17" s="2">
        <v>-20903090189</v>
      </c>
      <c r="Q17" s="2">
        <v>8711090</v>
      </c>
      <c r="S17" s="2">
        <f t="shared" si="2"/>
        <v>-20894379099</v>
      </c>
      <c r="U17" s="28">
        <f t="shared" si="3"/>
        <v>7.9688857911012462E-2</v>
      </c>
    </row>
    <row r="18" spans="1:21" ht="21" x14ac:dyDescent="0.55000000000000004">
      <c r="A18" s="30" t="s">
        <v>82</v>
      </c>
      <c r="C18" s="2">
        <v>0</v>
      </c>
      <c r="E18" s="2">
        <v>-29901457304</v>
      </c>
      <c r="G18" s="2">
        <v>3503277080</v>
      </c>
      <c r="I18" s="2">
        <f t="shared" si="0"/>
        <v>-26398180224</v>
      </c>
      <c r="K18" s="28">
        <f t="shared" si="1"/>
        <v>1.6617807589787457E-2</v>
      </c>
      <c r="M18" s="2">
        <v>0</v>
      </c>
      <c r="O18" s="2">
        <v>9220337363</v>
      </c>
      <c r="Q18" s="2">
        <v>10090488837</v>
      </c>
      <c r="S18" s="2">
        <f t="shared" si="2"/>
        <v>19310826200</v>
      </c>
      <c r="U18" s="28">
        <f t="shared" si="3"/>
        <v>-7.3649361768769003E-2</v>
      </c>
    </row>
    <row r="19" spans="1:21" ht="21" x14ac:dyDescent="0.55000000000000004">
      <c r="A19" s="30" t="s">
        <v>119</v>
      </c>
      <c r="C19" s="2">
        <v>0</v>
      </c>
      <c r="E19" s="2">
        <v>-31501798799</v>
      </c>
      <c r="G19" s="2">
        <v>380968345</v>
      </c>
      <c r="I19" s="2">
        <f t="shared" si="0"/>
        <v>-31120830454</v>
      </c>
      <c r="K19" s="28">
        <f t="shared" si="1"/>
        <v>1.9590743306191691E-2</v>
      </c>
      <c r="M19" s="2">
        <v>0</v>
      </c>
      <c r="O19" s="2">
        <v>585563140</v>
      </c>
      <c r="Q19" s="2">
        <v>3553416675</v>
      </c>
      <c r="S19" s="2">
        <f t="shared" si="2"/>
        <v>4138979815</v>
      </c>
      <c r="U19" s="28">
        <f t="shared" si="3"/>
        <v>-1.5785612619131105E-2</v>
      </c>
    </row>
    <row r="20" spans="1:21" ht="21" x14ac:dyDescent="0.55000000000000004">
      <c r="A20" s="30" t="s">
        <v>28</v>
      </c>
      <c r="C20" s="2">
        <v>0</v>
      </c>
      <c r="E20" s="2">
        <v>-20023673990</v>
      </c>
      <c r="G20" s="2">
        <v>-154396045</v>
      </c>
      <c r="I20" s="2">
        <f t="shared" si="0"/>
        <v>-20178070035</v>
      </c>
      <c r="K20" s="28">
        <f t="shared" si="1"/>
        <v>1.2702212142260957E-2</v>
      </c>
      <c r="M20" s="2">
        <v>0</v>
      </c>
      <c r="O20" s="2">
        <v>-4069049496</v>
      </c>
      <c r="Q20" s="2">
        <v>2440016551</v>
      </c>
      <c r="S20" s="2">
        <f t="shared" si="2"/>
        <v>-1629032945</v>
      </c>
      <c r="U20" s="28">
        <f t="shared" si="3"/>
        <v>6.2129520227129469E-3</v>
      </c>
    </row>
    <row r="21" spans="1:21" ht="21" x14ac:dyDescent="0.55000000000000004">
      <c r="A21" s="30" t="s">
        <v>160</v>
      </c>
      <c r="C21" s="2">
        <v>0</v>
      </c>
      <c r="E21" s="2">
        <v>136556044</v>
      </c>
      <c r="G21" s="2">
        <v>492061798</v>
      </c>
      <c r="I21" s="2">
        <f t="shared" si="0"/>
        <v>628617842</v>
      </c>
      <c r="K21" s="28">
        <f t="shared" si="1"/>
        <v>-3.9571857822101565E-4</v>
      </c>
      <c r="M21" s="2">
        <v>0</v>
      </c>
      <c r="O21" s="2">
        <v>2864654065</v>
      </c>
      <c r="Q21" s="2">
        <v>870887807</v>
      </c>
      <c r="S21" s="2">
        <f t="shared" si="2"/>
        <v>3735541872</v>
      </c>
      <c r="U21" s="28">
        <f t="shared" si="3"/>
        <v>-1.4246944790653885E-2</v>
      </c>
    </row>
    <row r="22" spans="1:21" ht="21" x14ac:dyDescent="0.55000000000000004">
      <c r="A22" s="30" t="s">
        <v>121</v>
      </c>
      <c r="C22" s="2">
        <v>0</v>
      </c>
      <c r="E22" s="2">
        <v>-12006658143</v>
      </c>
      <c r="G22" s="2">
        <v>-132256443</v>
      </c>
      <c r="I22" s="2">
        <f t="shared" si="0"/>
        <v>-12138914586</v>
      </c>
      <c r="K22" s="28">
        <f t="shared" si="1"/>
        <v>7.6415171510805903E-3</v>
      </c>
      <c r="M22" s="2">
        <v>3979396817</v>
      </c>
      <c r="O22" s="2">
        <v>-18248072290</v>
      </c>
      <c r="Q22" s="2">
        <v>-132256443</v>
      </c>
      <c r="S22" s="2">
        <f t="shared" si="2"/>
        <v>-14400931916</v>
      </c>
      <c r="U22" s="28">
        <f t="shared" si="3"/>
        <v>5.4923566371743102E-2</v>
      </c>
    </row>
    <row r="23" spans="1:21" ht="21" x14ac:dyDescent="0.55000000000000004">
      <c r="A23" s="30" t="s">
        <v>94</v>
      </c>
      <c r="C23" s="2">
        <v>0</v>
      </c>
      <c r="E23" s="2">
        <v>-26014712046</v>
      </c>
      <c r="G23" s="2">
        <v>97445022</v>
      </c>
      <c r="I23" s="2">
        <f t="shared" si="0"/>
        <v>-25917267024</v>
      </c>
      <c r="K23" s="28">
        <f t="shared" si="1"/>
        <v>1.6315069940556499E-2</v>
      </c>
      <c r="M23" s="2">
        <v>0</v>
      </c>
      <c r="O23" s="2">
        <v>3560389672</v>
      </c>
      <c r="Q23" s="2">
        <v>173038929</v>
      </c>
      <c r="S23" s="2">
        <f t="shared" si="2"/>
        <v>3733428601</v>
      </c>
      <c r="U23" s="28">
        <f t="shared" si="3"/>
        <v>-1.4238885008085161E-2</v>
      </c>
    </row>
    <row r="24" spans="1:21" ht="21" x14ac:dyDescent="0.55000000000000004">
      <c r="A24" s="30" t="s">
        <v>173</v>
      </c>
      <c r="C24" s="2">
        <v>0</v>
      </c>
      <c r="E24" s="2">
        <v>-7320316310</v>
      </c>
      <c r="G24" s="2">
        <v>253234770</v>
      </c>
      <c r="I24" s="2">
        <f t="shared" si="0"/>
        <v>-7067081540</v>
      </c>
      <c r="K24" s="28">
        <f t="shared" si="1"/>
        <v>4.4487688263560067E-3</v>
      </c>
      <c r="M24" s="2">
        <v>0</v>
      </c>
      <c r="O24" s="2">
        <v>6390226238</v>
      </c>
      <c r="Q24" s="2">
        <v>594625716</v>
      </c>
      <c r="S24" s="2">
        <f t="shared" si="2"/>
        <v>6984851954</v>
      </c>
      <c r="U24" s="28">
        <f t="shared" si="3"/>
        <v>-2.6639455149849521E-2</v>
      </c>
    </row>
    <row r="25" spans="1:21" ht="21" x14ac:dyDescent="0.55000000000000004">
      <c r="A25" s="30" t="s">
        <v>99</v>
      </c>
      <c r="C25" s="2">
        <v>0</v>
      </c>
      <c r="E25" s="2">
        <v>0</v>
      </c>
      <c r="G25" s="2">
        <v>475304017</v>
      </c>
      <c r="I25" s="2">
        <f t="shared" si="0"/>
        <v>475304017</v>
      </c>
      <c r="K25" s="28">
        <f t="shared" si="1"/>
        <v>-2.9920663599296543E-4</v>
      </c>
      <c r="M25" s="2">
        <v>0</v>
      </c>
      <c r="O25" s="2">
        <v>0</v>
      </c>
      <c r="Q25" s="2">
        <v>4251872604</v>
      </c>
      <c r="S25" s="2">
        <f t="shared" si="2"/>
        <v>4251872604</v>
      </c>
      <c r="U25" s="28">
        <f t="shared" si="3"/>
        <v>-1.6216173267962708E-2</v>
      </c>
    </row>
    <row r="26" spans="1:21" ht="21" x14ac:dyDescent="0.55000000000000004">
      <c r="A26" s="30" t="s">
        <v>174</v>
      </c>
      <c r="C26" s="2">
        <v>0</v>
      </c>
      <c r="E26" s="2">
        <v>8339660860</v>
      </c>
      <c r="G26" s="2">
        <v>3197859891</v>
      </c>
      <c r="I26" s="2">
        <f t="shared" si="0"/>
        <v>11537520751</v>
      </c>
      <c r="K26" s="28">
        <f t="shared" si="1"/>
        <v>-7.2629362431955672E-3</v>
      </c>
      <c r="M26" s="2">
        <v>0</v>
      </c>
      <c r="O26" s="2">
        <v>28521454499</v>
      </c>
      <c r="Q26" s="2">
        <v>7730407110</v>
      </c>
      <c r="S26" s="2">
        <f t="shared" si="2"/>
        <v>36251861609</v>
      </c>
      <c r="U26" s="28">
        <f t="shared" si="3"/>
        <v>-0.13826060277175448</v>
      </c>
    </row>
    <row r="27" spans="1:21" ht="21" x14ac:dyDescent="0.55000000000000004">
      <c r="A27" s="30" t="s">
        <v>128</v>
      </c>
      <c r="C27" s="2">
        <v>0</v>
      </c>
      <c r="E27" s="2">
        <v>-6663120669</v>
      </c>
      <c r="G27" s="2">
        <v>-656815904</v>
      </c>
      <c r="I27" s="2">
        <f t="shared" si="0"/>
        <v>-7319936573</v>
      </c>
      <c r="K27" s="28">
        <f t="shared" si="1"/>
        <v>4.6079425364696754E-3</v>
      </c>
      <c r="M27" s="2">
        <v>0</v>
      </c>
      <c r="O27" s="2">
        <v>-6593106005</v>
      </c>
      <c r="Q27" s="2">
        <v>-658857272</v>
      </c>
      <c r="S27" s="2">
        <f t="shared" si="2"/>
        <v>-7251963277</v>
      </c>
      <c r="U27" s="28">
        <f t="shared" si="3"/>
        <v>2.7658188282052919E-2</v>
      </c>
    </row>
    <row r="28" spans="1:21" ht="21" x14ac:dyDescent="0.55000000000000004">
      <c r="A28" s="30" t="s">
        <v>147</v>
      </c>
      <c r="C28" s="2">
        <v>0</v>
      </c>
      <c r="E28" s="2">
        <v>7434829247</v>
      </c>
      <c r="G28" s="2">
        <v>4363271335</v>
      </c>
      <c r="I28" s="2">
        <f t="shared" si="0"/>
        <v>11798100582</v>
      </c>
      <c r="K28" s="28">
        <f t="shared" si="1"/>
        <v>-7.4269727584626482E-3</v>
      </c>
      <c r="M28" s="2">
        <v>13004559900</v>
      </c>
      <c r="O28" s="2">
        <v>11345198390</v>
      </c>
      <c r="Q28" s="2">
        <v>4362808070</v>
      </c>
      <c r="S28" s="2">
        <f t="shared" si="2"/>
        <v>28712566360</v>
      </c>
      <c r="U28" s="28">
        <f t="shared" si="3"/>
        <v>-0.10950656203189416</v>
      </c>
    </row>
    <row r="29" spans="1:21" ht="21" x14ac:dyDescent="0.55000000000000004">
      <c r="A29" s="30" t="s">
        <v>105</v>
      </c>
      <c r="C29" s="2">
        <v>0</v>
      </c>
      <c r="E29" s="2">
        <v>-7995144690</v>
      </c>
      <c r="G29" s="2">
        <v>-1177760548</v>
      </c>
      <c r="I29" s="2">
        <f t="shared" si="0"/>
        <v>-9172905238</v>
      </c>
      <c r="K29" s="28">
        <f t="shared" si="1"/>
        <v>5.7743970603644865E-3</v>
      </c>
      <c r="M29" s="2">
        <v>0</v>
      </c>
      <c r="O29" s="2">
        <v>-8336012010</v>
      </c>
      <c r="Q29" s="2">
        <v>-1540575192</v>
      </c>
      <c r="S29" s="2">
        <f t="shared" si="2"/>
        <v>-9876587202</v>
      </c>
      <c r="U29" s="28">
        <f t="shared" si="3"/>
        <v>3.766821452107999E-2</v>
      </c>
    </row>
    <row r="30" spans="1:21" ht="21" x14ac:dyDescent="0.55000000000000004">
      <c r="A30" s="30" t="s">
        <v>26</v>
      </c>
      <c r="C30" s="2">
        <v>0</v>
      </c>
      <c r="E30" s="2">
        <v>-13807245843</v>
      </c>
      <c r="G30" s="2">
        <v>451175984</v>
      </c>
      <c r="I30" s="2">
        <f t="shared" si="0"/>
        <v>-13356069859</v>
      </c>
      <c r="K30" s="28">
        <f t="shared" si="1"/>
        <v>8.4077234562871996E-3</v>
      </c>
      <c r="M30" s="2">
        <v>0</v>
      </c>
      <c r="O30" s="2">
        <v>2996860463</v>
      </c>
      <c r="Q30" s="2">
        <v>2692018235</v>
      </c>
      <c r="S30" s="2">
        <f t="shared" si="2"/>
        <v>5688878698</v>
      </c>
      <c r="U30" s="28">
        <f t="shared" si="3"/>
        <v>-2.1696756055297393E-2</v>
      </c>
    </row>
    <row r="31" spans="1:21" ht="21" x14ac:dyDescent="0.55000000000000004">
      <c r="A31" s="30" t="s">
        <v>92</v>
      </c>
      <c r="C31" s="2">
        <v>0</v>
      </c>
      <c r="E31" s="2">
        <v>-19669621799</v>
      </c>
      <c r="G31" s="2">
        <v>-555908888</v>
      </c>
      <c r="I31" s="2">
        <f t="shared" si="0"/>
        <v>-20225530687</v>
      </c>
      <c r="K31" s="28">
        <f t="shared" si="1"/>
        <v>1.2732088898019477E-2</v>
      </c>
      <c r="M31" s="2">
        <v>0</v>
      </c>
      <c r="O31" s="2">
        <v>-11260278596</v>
      </c>
      <c r="Q31" s="2">
        <v>-555908888</v>
      </c>
      <c r="S31" s="2">
        <f t="shared" si="2"/>
        <v>-11816187484</v>
      </c>
      <c r="U31" s="28">
        <f t="shared" si="3"/>
        <v>4.5065636121602935E-2</v>
      </c>
    </row>
    <row r="32" spans="1:21" ht="21" x14ac:dyDescent="0.55000000000000004">
      <c r="A32" s="30" t="s">
        <v>122</v>
      </c>
      <c r="C32" s="2">
        <v>0</v>
      </c>
      <c r="E32" s="2">
        <v>-11425581782</v>
      </c>
      <c r="G32" s="2">
        <v>373142895</v>
      </c>
      <c r="I32" s="2">
        <f t="shared" si="0"/>
        <v>-11052438887</v>
      </c>
      <c r="K32" s="28">
        <f t="shared" si="1"/>
        <v>6.9575743957937244E-3</v>
      </c>
      <c r="M32" s="2">
        <v>0</v>
      </c>
      <c r="O32" s="2">
        <v>-11594979935</v>
      </c>
      <c r="Q32" s="2">
        <v>373142895</v>
      </c>
      <c r="S32" s="2">
        <f t="shared" si="2"/>
        <v>-11221837040</v>
      </c>
      <c r="U32" s="28">
        <f t="shared" si="3"/>
        <v>4.2798849065770778E-2</v>
      </c>
    </row>
    <row r="33" spans="1:21" ht="21" x14ac:dyDescent="0.55000000000000004">
      <c r="A33" s="30" t="s">
        <v>27</v>
      </c>
      <c r="C33" s="2">
        <v>0</v>
      </c>
      <c r="E33" s="2">
        <v>8009022</v>
      </c>
      <c r="G33" s="2">
        <v>927523297</v>
      </c>
      <c r="I33" s="2">
        <f t="shared" si="0"/>
        <v>935532319</v>
      </c>
      <c r="K33" s="28">
        <f t="shared" si="1"/>
        <v>-5.8892302193753142E-4</v>
      </c>
      <c r="M33" s="2">
        <v>0</v>
      </c>
      <c r="O33" s="2">
        <v>13740241759</v>
      </c>
      <c r="Q33" s="2">
        <v>1805323561</v>
      </c>
      <c r="S33" s="2">
        <f t="shared" si="2"/>
        <v>15545565320</v>
      </c>
      <c r="U33" s="28">
        <f t="shared" si="3"/>
        <v>-5.928907195864614E-2</v>
      </c>
    </row>
    <row r="34" spans="1:21" ht="21" x14ac:dyDescent="0.55000000000000004">
      <c r="A34" s="30" t="s">
        <v>183</v>
      </c>
      <c r="C34" s="2">
        <v>0</v>
      </c>
      <c r="E34" s="2">
        <v>-137069290</v>
      </c>
      <c r="G34" s="2">
        <v>-154073025</v>
      </c>
      <c r="I34" s="2">
        <f t="shared" si="0"/>
        <v>-291142315</v>
      </c>
      <c r="K34" s="28">
        <f t="shared" si="1"/>
        <v>1.8327577624144986E-4</v>
      </c>
      <c r="M34" s="2">
        <v>0</v>
      </c>
      <c r="O34" s="2">
        <v>-202091635</v>
      </c>
      <c r="Q34" s="2">
        <v>-154073025</v>
      </c>
      <c r="S34" s="2">
        <f t="shared" si="2"/>
        <v>-356164660</v>
      </c>
      <c r="U34" s="28">
        <f t="shared" si="3"/>
        <v>1.3583727398256327E-3</v>
      </c>
    </row>
    <row r="35" spans="1:21" ht="21" x14ac:dyDescent="0.55000000000000004">
      <c r="A35" s="30" t="s">
        <v>23</v>
      </c>
      <c r="C35" s="2">
        <v>0</v>
      </c>
      <c r="E35" s="2">
        <v>-12604412108</v>
      </c>
      <c r="G35" s="2">
        <v>230819593</v>
      </c>
      <c r="I35" s="2">
        <f t="shared" si="0"/>
        <v>-12373592515</v>
      </c>
      <c r="K35" s="28">
        <f t="shared" si="1"/>
        <v>7.7892482687788572E-3</v>
      </c>
      <c r="M35" s="2">
        <v>0</v>
      </c>
      <c r="O35" s="2">
        <v>13861272264</v>
      </c>
      <c r="Q35" s="2">
        <v>909689449</v>
      </c>
      <c r="S35" s="2">
        <f t="shared" si="2"/>
        <v>14770961713</v>
      </c>
      <c r="U35" s="28">
        <f t="shared" si="3"/>
        <v>-5.6334819215211662E-2</v>
      </c>
    </row>
    <row r="36" spans="1:21" ht="21" x14ac:dyDescent="0.55000000000000004">
      <c r="A36" s="30" t="s">
        <v>130</v>
      </c>
      <c r="C36" s="2">
        <v>0</v>
      </c>
      <c r="E36" s="2">
        <v>2080906532</v>
      </c>
      <c r="G36" s="2">
        <v>652526556</v>
      </c>
      <c r="I36" s="2">
        <f t="shared" si="0"/>
        <v>2733433088</v>
      </c>
      <c r="K36" s="28">
        <f t="shared" si="1"/>
        <v>-1.720711985845353E-3</v>
      </c>
      <c r="M36" s="2">
        <v>0</v>
      </c>
      <c r="O36" s="2">
        <v>20830592081</v>
      </c>
      <c r="Q36" s="2">
        <v>2217248683</v>
      </c>
      <c r="S36" s="2">
        <f t="shared" si="2"/>
        <v>23047840764</v>
      </c>
      <c r="U36" s="28">
        <f t="shared" si="3"/>
        <v>-8.7901923244320709E-2</v>
      </c>
    </row>
    <row r="37" spans="1:21" ht="21" x14ac:dyDescent="0.55000000000000004">
      <c r="A37" s="30" t="s">
        <v>114</v>
      </c>
      <c r="C37" s="2">
        <v>0</v>
      </c>
      <c r="E37" s="2">
        <v>-18510580504</v>
      </c>
      <c r="G37" s="2">
        <v>839774495</v>
      </c>
      <c r="I37" s="2">
        <f t="shared" si="0"/>
        <v>-17670806009</v>
      </c>
      <c r="K37" s="28">
        <f t="shared" si="1"/>
        <v>1.1123874892976487E-2</v>
      </c>
      <c r="M37" s="2">
        <v>0</v>
      </c>
      <c r="O37" s="2">
        <v>2251098800</v>
      </c>
      <c r="Q37" s="2">
        <v>875080329</v>
      </c>
      <c r="S37" s="2">
        <f t="shared" si="2"/>
        <v>3126179129</v>
      </c>
      <c r="U37" s="28">
        <f t="shared" si="3"/>
        <v>-1.1922902481805577E-2</v>
      </c>
    </row>
    <row r="38" spans="1:21" ht="21" x14ac:dyDescent="0.55000000000000004">
      <c r="A38" s="30" t="s">
        <v>100</v>
      </c>
      <c r="C38" s="2">
        <v>18283291729</v>
      </c>
      <c r="E38" s="2">
        <v>-19002092634</v>
      </c>
      <c r="G38" s="2">
        <v>-200606546</v>
      </c>
      <c r="I38" s="2">
        <f t="shared" si="0"/>
        <v>-919407451</v>
      </c>
      <c r="K38" s="28">
        <f t="shared" si="1"/>
        <v>5.787723239893788E-4</v>
      </c>
      <c r="M38" s="2">
        <v>18283291729</v>
      </c>
      <c r="O38" s="2">
        <v>-25618124265</v>
      </c>
      <c r="Q38" s="2">
        <v>-200606546</v>
      </c>
      <c r="S38" s="2">
        <f t="shared" si="2"/>
        <v>-7535439082</v>
      </c>
      <c r="U38" s="28">
        <f t="shared" si="3"/>
        <v>2.8739333744132529E-2</v>
      </c>
    </row>
    <row r="39" spans="1:21" ht="21" x14ac:dyDescent="0.55000000000000004">
      <c r="A39" s="30" t="s">
        <v>129</v>
      </c>
      <c r="C39" s="2">
        <v>0</v>
      </c>
      <c r="E39" s="2">
        <v>-9519176137</v>
      </c>
      <c r="G39" s="2">
        <v>1006576111</v>
      </c>
      <c r="I39" s="2">
        <f t="shared" si="0"/>
        <v>-8512600026</v>
      </c>
      <c r="K39" s="28">
        <f t="shared" si="1"/>
        <v>5.3587310989065134E-3</v>
      </c>
      <c r="M39" s="2">
        <v>0</v>
      </c>
      <c r="O39" s="2">
        <v>13271116881</v>
      </c>
      <c r="Q39" s="2">
        <v>1439430546</v>
      </c>
      <c r="S39" s="2">
        <f t="shared" si="2"/>
        <v>14710547427</v>
      </c>
      <c r="U39" s="28">
        <f t="shared" si="3"/>
        <v>-5.6104405790144647E-2</v>
      </c>
    </row>
    <row r="40" spans="1:21" ht="21" x14ac:dyDescent="0.55000000000000004">
      <c r="A40" s="30" t="s">
        <v>18</v>
      </c>
      <c r="C40" s="2">
        <v>0</v>
      </c>
      <c r="E40" s="2">
        <v>-14249683471</v>
      </c>
      <c r="G40" s="2">
        <v>479035321</v>
      </c>
      <c r="I40" s="2">
        <f t="shared" si="0"/>
        <v>-13770648150</v>
      </c>
      <c r="K40" s="28">
        <f t="shared" si="1"/>
        <v>8.6687028954864753E-3</v>
      </c>
      <c r="M40" s="2">
        <v>0</v>
      </c>
      <c r="O40" s="2">
        <v>-9416331383</v>
      </c>
      <c r="Q40" s="2">
        <v>10762051992</v>
      </c>
      <c r="S40" s="2">
        <f t="shared" si="2"/>
        <v>1345720609</v>
      </c>
      <c r="U40" s="28">
        <f t="shared" si="3"/>
        <v>-5.1324300133740071E-3</v>
      </c>
    </row>
    <row r="41" spans="1:21" ht="21" x14ac:dyDescent="0.55000000000000004">
      <c r="A41" s="30" t="s">
        <v>158</v>
      </c>
      <c r="C41" s="2">
        <v>0</v>
      </c>
      <c r="E41" s="2">
        <v>-19316694727</v>
      </c>
      <c r="G41" s="2">
        <v>-67389282</v>
      </c>
      <c r="I41" s="2">
        <f t="shared" si="0"/>
        <v>-19384084009</v>
      </c>
      <c r="K41" s="28">
        <f t="shared" si="1"/>
        <v>1.2202393332892714E-2</v>
      </c>
      <c r="M41" s="2">
        <v>0</v>
      </c>
      <c r="O41" s="2">
        <v>-18059918993</v>
      </c>
      <c r="Q41" s="2">
        <v>-44012681</v>
      </c>
      <c r="S41" s="2">
        <f t="shared" si="2"/>
        <v>-18103931674</v>
      </c>
      <c r="U41" s="28">
        <f t="shared" si="3"/>
        <v>6.9046399127941083E-2</v>
      </c>
    </row>
    <row r="42" spans="1:21" ht="21" x14ac:dyDescent="0.55000000000000004">
      <c r="A42" s="30" t="s">
        <v>145</v>
      </c>
      <c r="C42" s="2">
        <v>0</v>
      </c>
      <c r="E42" s="2">
        <v>-23919182329</v>
      </c>
      <c r="G42" s="2">
        <v>306956839</v>
      </c>
      <c r="I42" s="2">
        <f t="shared" si="0"/>
        <v>-23612225490</v>
      </c>
      <c r="K42" s="28">
        <f t="shared" si="1"/>
        <v>1.4864032923101194E-2</v>
      </c>
      <c r="M42" s="2">
        <v>0</v>
      </c>
      <c r="O42" s="2">
        <v>-2261441792</v>
      </c>
      <c r="Q42" s="2">
        <v>2364314479</v>
      </c>
      <c r="S42" s="2">
        <f t="shared" si="2"/>
        <v>102872687</v>
      </c>
      <c r="U42" s="28">
        <f t="shared" si="3"/>
        <v>-3.923450846959795E-4</v>
      </c>
    </row>
    <row r="43" spans="1:21" ht="21" x14ac:dyDescent="0.55000000000000004">
      <c r="A43" s="30" t="s">
        <v>116</v>
      </c>
      <c r="C43" s="2">
        <v>0</v>
      </c>
      <c r="E43" s="2">
        <v>-3818865371</v>
      </c>
      <c r="G43" s="2">
        <v>2012755540</v>
      </c>
      <c r="I43" s="2">
        <f t="shared" si="0"/>
        <v>-1806109831</v>
      </c>
      <c r="K43" s="28">
        <f t="shared" si="1"/>
        <v>1.1369566160585032E-3</v>
      </c>
      <c r="M43" s="2">
        <v>0</v>
      </c>
      <c r="O43" s="2">
        <v>11035425107</v>
      </c>
      <c r="Q43" s="2">
        <v>2012755540</v>
      </c>
      <c r="S43" s="2">
        <f t="shared" si="2"/>
        <v>13048180647</v>
      </c>
      <c r="U43" s="28">
        <f t="shared" si="3"/>
        <v>-4.9764322196382944E-2</v>
      </c>
    </row>
    <row r="44" spans="1:21" ht="21" x14ac:dyDescent="0.55000000000000004">
      <c r="A44" s="30" t="s">
        <v>149</v>
      </c>
      <c r="C44" s="2">
        <v>219458911</v>
      </c>
      <c r="E44" s="2">
        <v>-2751753601</v>
      </c>
      <c r="G44" s="2">
        <v>-125175879</v>
      </c>
      <c r="I44" s="2">
        <f t="shared" si="0"/>
        <v>-2657470569</v>
      </c>
      <c r="K44" s="28">
        <f t="shared" si="1"/>
        <v>1.6728931394678318E-3</v>
      </c>
      <c r="M44" s="2">
        <v>219458911</v>
      </c>
      <c r="O44" s="2">
        <v>-2752973741</v>
      </c>
      <c r="Q44" s="2">
        <v>725209585</v>
      </c>
      <c r="S44" s="2">
        <f t="shared" si="2"/>
        <v>-1808305245</v>
      </c>
      <c r="U44" s="28">
        <f t="shared" si="3"/>
        <v>6.896676806990654E-3</v>
      </c>
    </row>
    <row r="45" spans="1:21" ht="21" x14ac:dyDescent="0.55000000000000004">
      <c r="A45" s="30" t="s">
        <v>93</v>
      </c>
      <c r="C45" s="2">
        <v>0</v>
      </c>
      <c r="E45" s="2">
        <v>-23738578428</v>
      </c>
      <c r="G45" s="2">
        <v>-273485273</v>
      </c>
      <c r="I45" s="2">
        <f t="shared" si="0"/>
        <v>-24012063701</v>
      </c>
      <c r="K45" s="28">
        <f t="shared" si="1"/>
        <v>1.5115733396431626E-2</v>
      </c>
      <c r="M45" s="2">
        <v>0</v>
      </c>
      <c r="O45" s="2">
        <v>-19080475785</v>
      </c>
      <c r="Q45" s="2">
        <v>-273485273</v>
      </c>
      <c r="S45" s="2">
        <f t="shared" si="2"/>
        <v>-19353961058</v>
      </c>
      <c r="U45" s="28">
        <f t="shared" si="3"/>
        <v>7.381387336080468E-2</v>
      </c>
    </row>
    <row r="46" spans="1:21" ht="21" x14ac:dyDescent="0.55000000000000004">
      <c r="A46" s="30" t="s">
        <v>156</v>
      </c>
      <c r="C46" s="2">
        <v>0</v>
      </c>
      <c r="E46" s="2">
        <v>-1539412907</v>
      </c>
      <c r="G46" s="2">
        <v>-235589913</v>
      </c>
      <c r="I46" s="2">
        <f t="shared" si="0"/>
        <v>-1775002820</v>
      </c>
      <c r="K46" s="28">
        <f t="shared" si="1"/>
        <v>1.1173745721787729E-3</v>
      </c>
      <c r="M46" s="2">
        <v>0</v>
      </c>
      <c r="O46" s="2">
        <v>98972940</v>
      </c>
      <c r="Q46" s="2">
        <v>-470471880</v>
      </c>
      <c r="S46" s="2">
        <f t="shared" si="2"/>
        <v>-371498940</v>
      </c>
      <c r="U46" s="28">
        <f t="shared" si="3"/>
        <v>1.4168559928717192E-3</v>
      </c>
    </row>
    <row r="47" spans="1:21" ht="21" x14ac:dyDescent="0.55000000000000004">
      <c r="A47" s="30" t="s">
        <v>111</v>
      </c>
      <c r="C47" s="2">
        <v>0</v>
      </c>
      <c r="E47" s="2">
        <v>-17592957519</v>
      </c>
      <c r="G47" s="2">
        <v>-378869160</v>
      </c>
      <c r="I47" s="2">
        <f t="shared" si="0"/>
        <v>-17971826679</v>
      </c>
      <c r="K47" s="28">
        <f t="shared" si="1"/>
        <v>1.1313369150995872E-2</v>
      </c>
      <c r="M47" s="2">
        <v>0</v>
      </c>
      <c r="O47" s="2">
        <v>-21719954894</v>
      </c>
      <c r="Q47" s="2">
        <v>-378869160</v>
      </c>
      <c r="S47" s="2">
        <f t="shared" si="2"/>
        <v>-22098824054</v>
      </c>
      <c r="U47" s="28">
        <f t="shared" si="3"/>
        <v>8.4282478158154636E-2</v>
      </c>
    </row>
    <row r="48" spans="1:21" ht="21" x14ac:dyDescent="0.55000000000000004">
      <c r="A48" s="30" t="s">
        <v>115</v>
      </c>
      <c r="C48" s="2">
        <v>0</v>
      </c>
      <c r="E48" s="2">
        <v>-10467031673</v>
      </c>
      <c r="G48" s="2">
        <v>-149352800</v>
      </c>
      <c r="I48" s="2">
        <f t="shared" si="0"/>
        <v>-10616384473</v>
      </c>
      <c r="K48" s="28">
        <f t="shared" si="1"/>
        <v>6.6830756125805706E-3</v>
      </c>
      <c r="M48" s="2">
        <v>0</v>
      </c>
      <c r="O48" s="2">
        <v>-7224575767</v>
      </c>
      <c r="Q48" s="2">
        <v>540573930</v>
      </c>
      <c r="S48" s="2">
        <f t="shared" si="2"/>
        <v>-6684001837</v>
      </c>
      <c r="U48" s="28">
        <f t="shared" si="3"/>
        <v>2.5492045977625211E-2</v>
      </c>
    </row>
    <row r="49" spans="1:21" ht="21" x14ac:dyDescent="0.55000000000000004">
      <c r="A49" s="30" t="s">
        <v>90</v>
      </c>
      <c r="C49" s="2">
        <v>0</v>
      </c>
      <c r="E49" s="2">
        <v>-7171595689</v>
      </c>
      <c r="G49" s="2">
        <v>-376990467</v>
      </c>
      <c r="I49" s="2">
        <f t="shared" si="0"/>
        <v>-7548586156</v>
      </c>
      <c r="K49" s="28">
        <f t="shared" si="1"/>
        <v>4.7518787753898367E-3</v>
      </c>
      <c r="M49" s="2">
        <v>0</v>
      </c>
      <c r="O49" s="2">
        <v>-10192446276</v>
      </c>
      <c r="Q49" s="2">
        <v>-648301591</v>
      </c>
      <c r="S49" s="2">
        <f t="shared" si="2"/>
        <v>-10840747867</v>
      </c>
      <c r="U49" s="28">
        <f t="shared" si="3"/>
        <v>4.1345416981728819E-2</v>
      </c>
    </row>
    <row r="50" spans="1:21" ht="21" x14ac:dyDescent="0.55000000000000004">
      <c r="A50" s="30" t="s">
        <v>146</v>
      </c>
      <c r="C50" s="2">
        <v>0</v>
      </c>
      <c r="E50" s="2">
        <v>-25725165118</v>
      </c>
      <c r="G50" s="2">
        <v>781802055</v>
      </c>
      <c r="I50" s="2">
        <f t="shared" si="0"/>
        <v>-24943363063</v>
      </c>
      <c r="K50" s="28">
        <f t="shared" si="1"/>
        <v>1.5701991747381804E-2</v>
      </c>
      <c r="M50" s="2">
        <v>0</v>
      </c>
      <c r="O50" s="2">
        <v>-2275944778</v>
      </c>
      <c r="Q50" s="2">
        <v>903063704</v>
      </c>
      <c r="S50" s="2">
        <f t="shared" si="2"/>
        <v>-1372881074</v>
      </c>
      <c r="U50" s="28">
        <f t="shared" si="3"/>
        <v>5.2360170319653192E-3</v>
      </c>
    </row>
    <row r="51" spans="1:21" ht="21" x14ac:dyDescent="0.55000000000000004">
      <c r="A51" s="30" t="s">
        <v>127</v>
      </c>
      <c r="C51" s="2">
        <v>0</v>
      </c>
      <c r="E51" s="2">
        <v>-27921652971</v>
      </c>
      <c r="G51" s="2">
        <v>211005041</v>
      </c>
      <c r="I51" s="2">
        <f t="shared" si="0"/>
        <v>-27710647930</v>
      </c>
      <c r="K51" s="28">
        <f t="shared" si="1"/>
        <v>1.744401362448559E-2</v>
      </c>
      <c r="M51" s="2">
        <v>0</v>
      </c>
      <c r="O51" s="2">
        <v>22366982106</v>
      </c>
      <c r="Q51" s="2">
        <v>1047041757</v>
      </c>
      <c r="S51" s="2">
        <f t="shared" si="2"/>
        <v>23414023863</v>
      </c>
      <c r="U51" s="28">
        <f t="shared" si="3"/>
        <v>-8.9298505205783335E-2</v>
      </c>
    </row>
    <row r="52" spans="1:21" ht="21" x14ac:dyDescent="0.55000000000000004">
      <c r="A52" s="30" t="s">
        <v>84</v>
      </c>
      <c r="C52" s="2">
        <v>0</v>
      </c>
      <c r="E52" s="2">
        <v>-20258455121</v>
      </c>
      <c r="G52" s="2">
        <v>-1499872042</v>
      </c>
      <c r="I52" s="2">
        <f t="shared" si="0"/>
        <v>-21758327163</v>
      </c>
      <c r="K52" s="28">
        <f t="shared" si="1"/>
        <v>1.369699317158431E-2</v>
      </c>
      <c r="M52" s="2">
        <v>0</v>
      </c>
      <c r="O52" s="2">
        <v>-14046988793</v>
      </c>
      <c r="Q52" s="2">
        <v>-1499872042</v>
      </c>
      <c r="S52" s="2">
        <f t="shared" si="2"/>
        <v>-15546860835</v>
      </c>
      <c r="U52" s="28">
        <f t="shared" si="3"/>
        <v>5.9294012910002837E-2</v>
      </c>
    </row>
    <row r="53" spans="1:21" ht="21" x14ac:dyDescent="0.55000000000000004">
      <c r="A53" s="30" t="s">
        <v>98</v>
      </c>
      <c r="C53" s="2">
        <v>0</v>
      </c>
      <c r="E53" s="2">
        <v>-18910567453</v>
      </c>
      <c r="G53" s="2">
        <v>1753866045</v>
      </c>
      <c r="I53" s="2">
        <f t="shared" si="0"/>
        <v>-17156701408</v>
      </c>
      <c r="K53" s="28">
        <f t="shared" si="1"/>
        <v>1.0800243064269018E-2</v>
      </c>
      <c r="M53" s="2">
        <v>0</v>
      </c>
      <c r="O53" s="2">
        <v>-1291217256</v>
      </c>
      <c r="Q53" s="2">
        <v>2429999660</v>
      </c>
      <c r="S53" s="2">
        <f t="shared" si="2"/>
        <v>1138782404</v>
      </c>
      <c r="U53" s="28">
        <f t="shared" si="3"/>
        <v>-4.3431905180786332E-3</v>
      </c>
    </row>
    <row r="54" spans="1:21" ht="21" x14ac:dyDescent="0.55000000000000004">
      <c r="A54" s="30" t="s">
        <v>166</v>
      </c>
      <c r="C54" s="2">
        <v>0</v>
      </c>
      <c r="E54" s="2">
        <v>-2631218180</v>
      </c>
      <c r="G54" s="2">
        <v>11953846906</v>
      </c>
      <c r="I54" s="2">
        <f t="shared" si="0"/>
        <v>9322628726</v>
      </c>
      <c r="K54" s="28">
        <f t="shared" si="1"/>
        <v>-5.8686488646230925E-3</v>
      </c>
      <c r="M54" s="2">
        <v>0</v>
      </c>
      <c r="O54" s="2">
        <v>49859907142</v>
      </c>
      <c r="Q54" s="2">
        <v>11953846906</v>
      </c>
      <c r="S54" s="2">
        <f t="shared" si="2"/>
        <v>61813754048</v>
      </c>
      <c r="U54" s="28">
        <f t="shared" si="3"/>
        <v>-0.23575084188613646</v>
      </c>
    </row>
    <row r="55" spans="1:21" ht="21" x14ac:dyDescent="0.55000000000000004">
      <c r="A55" s="30" t="s">
        <v>132</v>
      </c>
      <c r="C55" s="2">
        <v>0</v>
      </c>
      <c r="E55" s="2">
        <v>-30164602180</v>
      </c>
      <c r="G55" s="2">
        <v>-833439145</v>
      </c>
      <c r="I55" s="2">
        <f t="shared" si="0"/>
        <v>-30998041325</v>
      </c>
      <c r="K55" s="28">
        <f t="shared" si="1"/>
        <v>1.9513446837172797E-2</v>
      </c>
      <c r="M55" s="2">
        <v>0</v>
      </c>
      <c r="O55" s="2">
        <v>-17353784372</v>
      </c>
      <c r="Q55" s="2">
        <v>858632575</v>
      </c>
      <c r="S55" s="2">
        <f t="shared" si="2"/>
        <v>-16495151797</v>
      </c>
      <c r="U55" s="28">
        <f t="shared" si="3"/>
        <v>6.291069007332338E-2</v>
      </c>
    </row>
    <row r="56" spans="1:21" ht="21" x14ac:dyDescent="0.55000000000000004">
      <c r="A56" s="30" t="s">
        <v>24</v>
      </c>
      <c r="C56" s="2">
        <v>0</v>
      </c>
      <c r="E56" s="2">
        <v>-29156880142</v>
      </c>
      <c r="G56" s="2">
        <v>385317654</v>
      </c>
      <c r="I56" s="2">
        <f t="shared" si="0"/>
        <v>-28771562488</v>
      </c>
      <c r="K56" s="28">
        <f t="shared" si="1"/>
        <v>1.8111865493229937E-2</v>
      </c>
      <c r="M56" s="2">
        <v>0</v>
      </c>
      <c r="O56" s="2">
        <v>4483497850</v>
      </c>
      <c r="Q56" s="2">
        <v>385317654</v>
      </c>
      <c r="S56" s="2">
        <f t="shared" si="2"/>
        <v>4868815504</v>
      </c>
      <c r="U56" s="28">
        <f t="shared" si="3"/>
        <v>-1.8569125459763466E-2</v>
      </c>
    </row>
    <row r="57" spans="1:21" ht="21" x14ac:dyDescent="0.55000000000000004">
      <c r="A57" s="30" t="s">
        <v>187</v>
      </c>
      <c r="C57" s="2">
        <v>0</v>
      </c>
      <c r="E57" s="2">
        <v>0</v>
      </c>
      <c r="G57" s="2">
        <v>-67375556</v>
      </c>
      <c r="I57" s="2">
        <f t="shared" si="0"/>
        <v>-67375556</v>
      </c>
      <c r="K57" s="28">
        <f t="shared" si="1"/>
        <v>4.2413303355093793E-5</v>
      </c>
      <c r="M57" s="2">
        <v>0</v>
      </c>
      <c r="O57" s="2">
        <v>0</v>
      </c>
      <c r="Q57" s="2">
        <v>-67375556</v>
      </c>
      <c r="S57" s="2">
        <f t="shared" si="2"/>
        <v>-67375556</v>
      </c>
      <c r="U57" s="28">
        <f t="shared" si="3"/>
        <v>2.5696294124463482E-4</v>
      </c>
    </row>
    <row r="58" spans="1:21" ht="21" x14ac:dyDescent="0.55000000000000004">
      <c r="A58" s="30" t="s">
        <v>138</v>
      </c>
      <c r="C58" s="2">
        <v>0</v>
      </c>
      <c r="E58" s="2">
        <v>-580503144</v>
      </c>
      <c r="G58" s="2">
        <v>-298901543</v>
      </c>
      <c r="I58" s="2">
        <f t="shared" si="0"/>
        <v>-879404687</v>
      </c>
      <c r="K58" s="28">
        <f t="shared" si="1"/>
        <v>5.535903519908957E-4</v>
      </c>
      <c r="M58" s="2">
        <v>0</v>
      </c>
      <c r="O58" s="2">
        <v>-2613548674</v>
      </c>
      <c r="Q58" s="2">
        <v>-1042228610</v>
      </c>
      <c r="S58" s="2">
        <f t="shared" si="2"/>
        <v>-3655777284</v>
      </c>
      <c r="U58" s="28">
        <f t="shared" si="3"/>
        <v>1.3942731447469801E-2</v>
      </c>
    </row>
    <row r="59" spans="1:21" ht="21" x14ac:dyDescent="0.55000000000000004">
      <c r="A59" s="30" t="s">
        <v>176</v>
      </c>
      <c r="C59" s="2">
        <v>0</v>
      </c>
      <c r="E59" s="2">
        <v>8774520032</v>
      </c>
      <c r="G59" s="2">
        <v>398956561</v>
      </c>
      <c r="I59" s="2">
        <f t="shared" si="0"/>
        <v>9173476593</v>
      </c>
      <c r="K59" s="28">
        <f t="shared" si="1"/>
        <v>-5.7747567316514805E-3</v>
      </c>
      <c r="M59" s="2">
        <v>0</v>
      </c>
      <c r="O59" s="2">
        <v>7342997283</v>
      </c>
      <c r="Q59" s="2">
        <v>1082558695</v>
      </c>
      <c r="S59" s="2">
        <f t="shared" si="2"/>
        <v>8425555978</v>
      </c>
      <c r="U59" s="28">
        <f t="shared" si="3"/>
        <v>-3.2134141434442418E-2</v>
      </c>
    </row>
    <row r="60" spans="1:21" ht="21" x14ac:dyDescent="0.55000000000000004">
      <c r="A60" s="30" t="s">
        <v>189</v>
      </c>
      <c r="C60" s="2">
        <v>0</v>
      </c>
      <c r="E60" s="2">
        <v>0</v>
      </c>
      <c r="G60" s="2">
        <v>-266743855</v>
      </c>
      <c r="I60" s="2">
        <f t="shared" si="0"/>
        <v>-266743855</v>
      </c>
      <c r="K60" s="28">
        <f t="shared" si="1"/>
        <v>1.6791680413326981E-4</v>
      </c>
      <c r="M60" s="2">
        <v>0</v>
      </c>
      <c r="O60" s="2">
        <v>0</v>
      </c>
      <c r="Q60" s="2">
        <v>-266743855</v>
      </c>
      <c r="S60" s="2">
        <f t="shared" si="2"/>
        <v>-266743855</v>
      </c>
      <c r="U60" s="28">
        <f t="shared" si="3"/>
        <v>1.0173316497712078E-3</v>
      </c>
    </row>
    <row r="61" spans="1:21" ht="21" x14ac:dyDescent="0.55000000000000004">
      <c r="A61" s="30" t="s">
        <v>30</v>
      </c>
      <c r="C61" s="2">
        <v>0</v>
      </c>
      <c r="E61" s="2">
        <v>-25444562221</v>
      </c>
      <c r="G61" s="2">
        <v>1588753070</v>
      </c>
      <c r="I61" s="2">
        <f t="shared" si="0"/>
        <v>-23855809151</v>
      </c>
      <c r="K61" s="28">
        <f t="shared" si="1"/>
        <v>1.5017370250756603E-2</v>
      </c>
      <c r="M61" s="2">
        <v>0</v>
      </c>
      <c r="O61" s="2">
        <v>9846145835</v>
      </c>
      <c r="Q61" s="2">
        <v>5068430163</v>
      </c>
      <c r="S61" s="2">
        <f t="shared" si="2"/>
        <v>14914575998</v>
      </c>
      <c r="U61" s="28">
        <f t="shared" si="3"/>
        <v>-5.6882548262202313E-2</v>
      </c>
    </row>
    <row r="62" spans="1:21" ht="21" x14ac:dyDescent="0.55000000000000004">
      <c r="A62" s="30" t="s">
        <v>96</v>
      </c>
      <c r="C62" s="2">
        <v>0</v>
      </c>
      <c r="E62" s="2">
        <v>-9951200030</v>
      </c>
      <c r="G62" s="2">
        <v>959609596</v>
      </c>
      <c r="I62" s="2">
        <f t="shared" si="0"/>
        <v>-8991590434</v>
      </c>
      <c r="K62" s="28">
        <f t="shared" si="1"/>
        <v>5.6602583394191426E-3</v>
      </c>
      <c r="M62" s="2">
        <v>0</v>
      </c>
      <c r="O62" s="2">
        <v>3887146986</v>
      </c>
      <c r="Q62" s="2">
        <v>959609596</v>
      </c>
      <c r="S62" s="2">
        <f t="shared" si="2"/>
        <v>4846756582</v>
      </c>
      <c r="U62" s="28">
        <f t="shared" si="3"/>
        <v>-1.8484995163639363E-2</v>
      </c>
    </row>
    <row r="63" spans="1:21" ht="21" x14ac:dyDescent="0.55000000000000004">
      <c r="A63" s="30" t="s">
        <v>31</v>
      </c>
      <c r="C63" s="2">
        <v>0</v>
      </c>
      <c r="E63" s="2">
        <v>-19710880540</v>
      </c>
      <c r="G63" s="2">
        <v>-245746659</v>
      </c>
      <c r="I63" s="2">
        <f t="shared" si="0"/>
        <v>-19956627199</v>
      </c>
      <c r="K63" s="28">
        <f t="shared" si="1"/>
        <v>1.2562812592384436E-2</v>
      </c>
      <c r="M63" s="2">
        <v>0</v>
      </c>
      <c r="O63" s="2">
        <v>-2993384074</v>
      </c>
      <c r="Q63" s="2">
        <v>184090925</v>
      </c>
      <c r="S63" s="2">
        <f t="shared" si="2"/>
        <v>-2809293149</v>
      </c>
      <c r="U63" s="28">
        <f t="shared" si="3"/>
        <v>1.0714334296335041E-2</v>
      </c>
    </row>
    <row r="64" spans="1:21" ht="21" x14ac:dyDescent="0.55000000000000004">
      <c r="A64" s="30" t="s">
        <v>110</v>
      </c>
      <c r="C64" s="2">
        <v>0</v>
      </c>
      <c r="E64" s="2">
        <v>-16690180145</v>
      </c>
      <c r="G64" s="2">
        <v>-132540435</v>
      </c>
      <c r="I64" s="2">
        <f t="shared" si="0"/>
        <v>-16822720580</v>
      </c>
      <c r="K64" s="28">
        <f t="shared" si="1"/>
        <v>1.059000019558309E-2</v>
      </c>
      <c r="M64" s="2">
        <v>0</v>
      </c>
      <c r="O64" s="2">
        <v>-10223151837</v>
      </c>
      <c r="Q64" s="2">
        <v>-126387182</v>
      </c>
      <c r="S64" s="2">
        <f t="shared" si="2"/>
        <v>-10349539019</v>
      </c>
      <c r="U64" s="28">
        <f t="shared" si="3"/>
        <v>3.9472000599866698E-2</v>
      </c>
    </row>
    <row r="65" spans="1:21" ht="21" x14ac:dyDescent="0.55000000000000004">
      <c r="A65" s="30" t="s">
        <v>208</v>
      </c>
      <c r="C65" s="2">
        <v>0</v>
      </c>
      <c r="E65" s="2">
        <v>-1232164970</v>
      </c>
      <c r="G65" s="2">
        <v>-192657585</v>
      </c>
      <c r="I65" s="2">
        <f t="shared" si="0"/>
        <v>-1424822555</v>
      </c>
      <c r="K65" s="28">
        <f t="shared" si="1"/>
        <v>8.9693406392660885E-4</v>
      </c>
      <c r="M65" s="2">
        <v>0</v>
      </c>
      <c r="O65" s="2">
        <v>-1232164970</v>
      </c>
      <c r="Q65" s="2">
        <v>-192657585</v>
      </c>
      <c r="S65" s="2">
        <f t="shared" si="2"/>
        <v>-1424822555</v>
      </c>
      <c r="U65" s="28">
        <f t="shared" si="3"/>
        <v>5.43411611303802E-3</v>
      </c>
    </row>
    <row r="66" spans="1:21" ht="21" x14ac:dyDescent="0.55000000000000004">
      <c r="A66" s="30" t="s">
        <v>161</v>
      </c>
      <c r="C66" s="2">
        <v>0</v>
      </c>
      <c r="E66" s="2">
        <v>-14884698029</v>
      </c>
      <c r="G66" s="2">
        <v>9687824720</v>
      </c>
      <c r="I66" s="2">
        <f t="shared" si="0"/>
        <v>-5196873309</v>
      </c>
      <c r="K66" s="28">
        <f t="shared" si="1"/>
        <v>3.2714618956555565E-3</v>
      </c>
      <c r="M66" s="2">
        <v>0</v>
      </c>
      <c r="O66" s="2">
        <v>11466912613</v>
      </c>
      <c r="Q66" s="2">
        <v>9669053464</v>
      </c>
      <c r="S66" s="2">
        <f t="shared" si="2"/>
        <v>21135966077</v>
      </c>
      <c r="U66" s="28">
        <f t="shared" si="3"/>
        <v>-8.0610244005893561E-2</v>
      </c>
    </row>
    <row r="67" spans="1:21" ht="21" x14ac:dyDescent="0.55000000000000004">
      <c r="A67" s="30" t="s">
        <v>107</v>
      </c>
      <c r="C67" s="2">
        <v>0</v>
      </c>
      <c r="E67" s="2">
        <v>-39992401349</v>
      </c>
      <c r="G67" s="2">
        <v>4683905531</v>
      </c>
      <c r="I67" s="2">
        <f t="shared" si="0"/>
        <v>-35308495818</v>
      </c>
      <c r="K67" s="28">
        <f t="shared" si="1"/>
        <v>2.2226902945942213E-2</v>
      </c>
      <c r="M67" s="2">
        <v>0</v>
      </c>
      <c r="O67" s="2">
        <v>-761676098</v>
      </c>
      <c r="Q67" s="2">
        <v>8622446804</v>
      </c>
      <c r="S67" s="2">
        <f t="shared" si="2"/>
        <v>7860770706</v>
      </c>
      <c r="U67" s="28">
        <f t="shared" si="3"/>
        <v>-2.998011268453836E-2</v>
      </c>
    </row>
    <row r="68" spans="1:21" ht="21" x14ac:dyDescent="0.55000000000000004">
      <c r="A68" s="30" t="s">
        <v>142</v>
      </c>
      <c r="C68" s="2">
        <v>0</v>
      </c>
      <c r="E68" s="2">
        <v>-9985570430</v>
      </c>
      <c r="G68" s="2">
        <v>-63095790</v>
      </c>
      <c r="I68" s="2">
        <f t="shared" si="0"/>
        <v>-10048666220</v>
      </c>
      <c r="K68" s="28">
        <f t="shared" si="1"/>
        <v>6.3256936789203447E-3</v>
      </c>
      <c r="M68" s="2">
        <v>0</v>
      </c>
      <c r="O68" s="2">
        <v>-8560667318</v>
      </c>
      <c r="Q68" s="2">
        <v>-63095790</v>
      </c>
      <c r="S68" s="2">
        <f t="shared" si="2"/>
        <v>-8623763108</v>
      </c>
      <c r="U68" s="28">
        <f t="shared" si="3"/>
        <v>3.289008157244229E-2</v>
      </c>
    </row>
    <row r="69" spans="1:21" ht="21" x14ac:dyDescent="0.55000000000000004">
      <c r="A69" s="30" t="s">
        <v>95</v>
      </c>
      <c r="C69" s="2">
        <v>0</v>
      </c>
      <c r="E69" s="2">
        <v>-19515611255</v>
      </c>
      <c r="G69" s="2">
        <v>-100283280</v>
      </c>
      <c r="I69" s="2">
        <f t="shared" si="0"/>
        <v>-19615894535</v>
      </c>
      <c r="K69" s="28">
        <f t="shared" si="1"/>
        <v>1.2348319403768357E-2</v>
      </c>
      <c r="M69" s="2">
        <v>0</v>
      </c>
      <c r="O69" s="2">
        <v>-7999544158</v>
      </c>
      <c r="Q69" s="2">
        <v>-59059360</v>
      </c>
      <c r="S69" s="2">
        <f t="shared" si="2"/>
        <v>-8058603518</v>
      </c>
      <c r="U69" s="28">
        <f t="shared" si="3"/>
        <v>3.0734625214961366E-2</v>
      </c>
    </row>
    <row r="70" spans="1:21" ht="21" x14ac:dyDescent="0.55000000000000004">
      <c r="A70" s="30" t="s">
        <v>131</v>
      </c>
      <c r="C70" s="2">
        <v>0</v>
      </c>
      <c r="E70" s="2">
        <v>-10177582057</v>
      </c>
      <c r="G70" s="2">
        <v>-2558</v>
      </c>
      <c r="I70" s="2">
        <f t="shared" si="0"/>
        <v>-10177584615</v>
      </c>
      <c r="K70" s="28">
        <f t="shared" si="1"/>
        <v>6.4068485564427917E-3</v>
      </c>
      <c r="M70" s="2">
        <v>0</v>
      </c>
      <c r="O70" s="2">
        <v>-12849535679</v>
      </c>
      <c r="Q70" s="2">
        <v>-2558</v>
      </c>
      <c r="S70" s="2">
        <f t="shared" si="2"/>
        <v>-12849538237</v>
      </c>
      <c r="U70" s="28">
        <f t="shared" si="3"/>
        <v>4.9006721948460348E-2</v>
      </c>
    </row>
    <row r="71" spans="1:21" ht="21" x14ac:dyDescent="0.55000000000000004">
      <c r="A71" s="30" t="s">
        <v>168</v>
      </c>
      <c r="C71" s="2">
        <v>0</v>
      </c>
      <c r="E71" s="2">
        <v>-8802853036</v>
      </c>
      <c r="G71" s="2">
        <v>5704834927</v>
      </c>
      <c r="I71" s="2">
        <f t="shared" si="0"/>
        <v>-3098018109</v>
      </c>
      <c r="K71" s="28">
        <f t="shared" si="1"/>
        <v>1.9502203715631085E-3</v>
      </c>
      <c r="M71" s="2">
        <v>0</v>
      </c>
      <c r="O71" s="2">
        <v>6868241666</v>
      </c>
      <c r="Q71" s="2">
        <v>13664374077</v>
      </c>
      <c r="S71" s="2">
        <f t="shared" si="2"/>
        <v>20532615743</v>
      </c>
      <c r="U71" s="28">
        <f t="shared" si="3"/>
        <v>-7.8309132361997477E-2</v>
      </c>
    </row>
    <row r="72" spans="1:21" ht="21" x14ac:dyDescent="0.55000000000000004">
      <c r="A72" s="30" t="s">
        <v>125</v>
      </c>
      <c r="C72" s="2">
        <v>0</v>
      </c>
      <c r="E72" s="2">
        <v>-14189914638</v>
      </c>
      <c r="G72" s="2">
        <v>-184842955</v>
      </c>
      <c r="I72" s="2">
        <f t="shared" si="0"/>
        <v>-14374757593</v>
      </c>
      <c r="K72" s="28">
        <f t="shared" si="1"/>
        <v>9.0489932943610425E-3</v>
      </c>
      <c r="M72" s="2">
        <v>0</v>
      </c>
      <c r="O72" s="2">
        <v>-10507677321</v>
      </c>
      <c r="Q72" s="2">
        <v>1675996561</v>
      </c>
      <c r="S72" s="2">
        <f t="shared" si="2"/>
        <v>-8831680760</v>
      </c>
      <c r="U72" s="28">
        <f t="shared" si="3"/>
        <v>3.3683056570594415E-2</v>
      </c>
    </row>
    <row r="73" spans="1:21" ht="21" x14ac:dyDescent="0.55000000000000004">
      <c r="A73" s="30" t="s">
        <v>164</v>
      </c>
      <c r="C73" s="2">
        <v>0</v>
      </c>
      <c r="E73" s="2">
        <v>-40593005918</v>
      </c>
      <c r="G73" s="2">
        <v>0</v>
      </c>
      <c r="I73" s="2">
        <f t="shared" ref="I73:I136" si="4">C73+E73+G73</f>
        <v>-40593005918</v>
      </c>
      <c r="K73" s="28">
        <f t="shared" ref="K73:K136" si="5">I73/$I$151</f>
        <v>2.5553532709923041E-2</v>
      </c>
      <c r="M73" s="2">
        <v>0</v>
      </c>
      <c r="O73" s="2">
        <v>-17635495100</v>
      </c>
      <c r="Q73" s="2">
        <v>3436282780</v>
      </c>
      <c r="S73" s="2">
        <f t="shared" ref="S73:S136" si="6">M73+O73+Q73</f>
        <v>-14199212320</v>
      </c>
      <c r="U73" s="28">
        <f t="shared" ref="U73:U136" si="7">S73/$S$151</f>
        <v>5.4154230075730357E-2</v>
      </c>
    </row>
    <row r="74" spans="1:21" ht="21" x14ac:dyDescent="0.55000000000000004">
      <c r="A74" s="30" t="s">
        <v>91</v>
      </c>
      <c r="C74" s="2">
        <v>0</v>
      </c>
      <c r="E74" s="2">
        <v>-33015078130</v>
      </c>
      <c r="G74" s="2">
        <v>0</v>
      </c>
      <c r="I74" s="2">
        <f t="shared" si="4"/>
        <v>-33015078130</v>
      </c>
      <c r="K74" s="28">
        <f t="shared" si="5"/>
        <v>2.0783183206975135E-2</v>
      </c>
      <c r="M74" s="2">
        <v>0</v>
      </c>
      <c r="O74" s="2">
        <v>-2348191333</v>
      </c>
      <c r="Q74" s="2">
        <v>255509157</v>
      </c>
      <c r="S74" s="2">
        <f t="shared" si="6"/>
        <v>-2092682176</v>
      </c>
      <c r="U74" s="28">
        <f t="shared" si="7"/>
        <v>7.9812590642692818E-3</v>
      </c>
    </row>
    <row r="75" spans="1:21" ht="21" x14ac:dyDescent="0.55000000000000004">
      <c r="A75" s="30" t="s">
        <v>88</v>
      </c>
      <c r="C75" s="2">
        <v>0</v>
      </c>
      <c r="E75" s="2">
        <v>-8227110615</v>
      </c>
      <c r="G75" s="2">
        <v>0</v>
      </c>
      <c r="I75" s="2">
        <f t="shared" si="4"/>
        <v>-8227110615</v>
      </c>
      <c r="K75" s="28">
        <f t="shared" si="5"/>
        <v>5.1790138585261882E-3</v>
      </c>
      <c r="M75" s="2">
        <v>0</v>
      </c>
      <c r="O75" s="2">
        <v>10243339139</v>
      </c>
      <c r="Q75" s="2">
        <v>57492047</v>
      </c>
      <c r="S75" s="2">
        <f t="shared" si="6"/>
        <v>10300831186</v>
      </c>
      <c r="U75" s="28">
        <f t="shared" si="7"/>
        <v>-3.9286234295699468E-2</v>
      </c>
    </row>
    <row r="76" spans="1:21" ht="21" x14ac:dyDescent="0.55000000000000004">
      <c r="A76" s="30" t="s">
        <v>33</v>
      </c>
      <c r="C76" s="2">
        <v>0</v>
      </c>
      <c r="E76" s="2">
        <v>0</v>
      </c>
      <c r="G76" s="2">
        <v>0</v>
      </c>
      <c r="I76" s="2">
        <f t="shared" si="4"/>
        <v>0</v>
      </c>
      <c r="K76" s="28">
        <f t="shared" si="5"/>
        <v>0</v>
      </c>
      <c r="M76" s="2">
        <v>0</v>
      </c>
      <c r="O76" s="2">
        <v>0</v>
      </c>
      <c r="Q76" s="2">
        <v>2215815987</v>
      </c>
      <c r="S76" s="2">
        <f t="shared" si="6"/>
        <v>2215815987</v>
      </c>
      <c r="U76" s="28">
        <f t="shared" si="7"/>
        <v>-8.4508778417561933E-3</v>
      </c>
    </row>
    <row r="77" spans="1:21" ht="21" x14ac:dyDescent="0.55000000000000004">
      <c r="A77" s="30" t="s">
        <v>136</v>
      </c>
      <c r="C77" s="2">
        <v>0</v>
      </c>
      <c r="E77" s="21">
        <v>-27147821836</v>
      </c>
      <c r="G77" s="2">
        <v>0</v>
      </c>
      <c r="I77" s="2">
        <f t="shared" si="4"/>
        <v>-27147821836</v>
      </c>
      <c r="K77" s="28">
        <f t="shared" si="5"/>
        <v>1.7089711333295822E-2</v>
      </c>
      <c r="M77" s="2">
        <v>0</v>
      </c>
      <c r="O77" s="21">
        <v>-26671760500</v>
      </c>
      <c r="Q77" s="2">
        <v>187248443</v>
      </c>
      <c r="S77" s="2">
        <f t="shared" si="6"/>
        <v>-26484512057</v>
      </c>
      <c r="U77" s="28">
        <f t="shared" si="7"/>
        <v>0.10100900860240342</v>
      </c>
    </row>
    <row r="78" spans="1:21" ht="21" x14ac:dyDescent="0.55000000000000004">
      <c r="A78" s="30" t="s">
        <v>171</v>
      </c>
      <c r="C78" s="2">
        <v>0</v>
      </c>
      <c r="E78" s="21">
        <v>0</v>
      </c>
      <c r="G78" s="2">
        <v>0</v>
      </c>
      <c r="I78" s="2">
        <f t="shared" si="4"/>
        <v>0</v>
      </c>
      <c r="K78" s="28">
        <f t="shared" si="5"/>
        <v>0</v>
      </c>
      <c r="M78" s="2">
        <v>0</v>
      </c>
      <c r="O78" s="21">
        <v>-47709516</v>
      </c>
      <c r="Q78" s="2">
        <v>-6216</v>
      </c>
      <c r="S78" s="2">
        <f t="shared" si="6"/>
        <v>-47715732</v>
      </c>
      <c r="U78" s="28">
        <f t="shared" si="7"/>
        <v>1.8198254034980789E-4</v>
      </c>
    </row>
    <row r="79" spans="1:21" ht="21" x14ac:dyDescent="0.55000000000000004">
      <c r="A79" s="30" t="s">
        <v>17</v>
      </c>
      <c r="C79" s="2">
        <v>0</v>
      </c>
      <c r="E79" s="21">
        <v>-7540478473</v>
      </c>
      <c r="G79" s="2">
        <v>0</v>
      </c>
      <c r="I79" s="2">
        <f t="shared" si="4"/>
        <v>-7540478473</v>
      </c>
      <c r="K79" s="28">
        <f t="shared" si="5"/>
        <v>4.7467749419077658E-3</v>
      </c>
      <c r="M79" s="2">
        <v>0</v>
      </c>
      <c r="O79" s="21">
        <v>9631925041</v>
      </c>
      <c r="Q79" s="2">
        <v>817416088</v>
      </c>
      <c r="S79" s="2">
        <f t="shared" si="6"/>
        <v>10449341129</v>
      </c>
      <c r="U79" s="28">
        <f t="shared" si="7"/>
        <v>-3.9852634842469765E-2</v>
      </c>
    </row>
    <row r="80" spans="1:21" ht="21" x14ac:dyDescent="0.55000000000000004">
      <c r="A80" s="30" t="s">
        <v>140</v>
      </c>
      <c r="C80" s="2">
        <v>2640410180</v>
      </c>
      <c r="E80" s="21">
        <v>-10350100855</v>
      </c>
      <c r="G80" s="2">
        <v>0</v>
      </c>
      <c r="I80" s="2">
        <f t="shared" si="4"/>
        <v>-7709690675</v>
      </c>
      <c r="K80" s="28">
        <f t="shared" si="5"/>
        <v>4.8532950046855693E-3</v>
      </c>
      <c r="M80" s="2">
        <v>2640410180</v>
      </c>
      <c r="O80" s="21">
        <v>-7006144372</v>
      </c>
      <c r="Q80" s="2">
        <v>339497179</v>
      </c>
      <c r="S80" s="2">
        <f t="shared" si="6"/>
        <v>-4026237013</v>
      </c>
      <c r="U80" s="28">
        <f t="shared" si="7"/>
        <v>1.53556240041788E-2</v>
      </c>
    </row>
    <row r="81" spans="1:21" ht="21" x14ac:dyDescent="0.55000000000000004">
      <c r="A81" s="30" t="s">
        <v>15</v>
      </c>
      <c r="C81" s="2">
        <v>0</v>
      </c>
      <c r="E81" s="21">
        <v>-9534172460</v>
      </c>
      <c r="G81" s="2">
        <v>0</v>
      </c>
      <c r="I81" s="2">
        <f t="shared" si="4"/>
        <v>-9534172460</v>
      </c>
      <c r="K81" s="28">
        <f t="shared" si="5"/>
        <v>6.0018168723648211E-3</v>
      </c>
      <c r="M81" s="2">
        <v>0</v>
      </c>
      <c r="O81" s="21">
        <v>-2777342721</v>
      </c>
      <c r="Q81" s="2">
        <v>1235695375</v>
      </c>
      <c r="S81" s="2">
        <f t="shared" si="6"/>
        <v>-1541647346</v>
      </c>
      <c r="U81" s="28">
        <f t="shared" si="7"/>
        <v>5.8796729839252857E-3</v>
      </c>
    </row>
    <row r="82" spans="1:21" ht="21" x14ac:dyDescent="0.55000000000000004">
      <c r="A82" s="30" t="s">
        <v>157</v>
      </c>
      <c r="C82" s="2">
        <v>0</v>
      </c>
      <c r="E82" s="21">
        <v>-16531329194</v>
      </c>
      <c r="G82" s="2">
        <v>0</v>
      </c>
      <c r="I82" s="2">
        <f t="shared" si="4"/>
        <v>-16531329194</v>
      </c>
      <c r="K82" s="28">
        <f t="shared" si="5"/>
        <v>1.0406567627702252E-2</v>
      </c>
      <c r="M82" s="2">
        <v>0</v>
      </c>
      <c r="O82" s="21">
        <v>530476766</v>
      </c>
      <c r="Q82" s="2">
        <v>882589190</v>
      </c>
      <c r="S82" s="2">
        <f t="shared" si="6"/>
        <v>1413065956</v>
      </c>
      <c r="U82" s="28">
        <f t="shared" si="7"/>
        <v>-5.3892777408237153E-3</v>
      </c>
    </row>
    <row r="83" spans="1:21" ht="21" x14ac:dyDescent="0.55000000000000004">
      <c r="A83" s="30" t="s">
        <v>163</v>
      </c>
      <c r="C83" s="2">
        <v>0</v>
      </c>
      <c r="E83" s="21">
        <v>-10969340292</v>
      </c>
      <c r="G83" s="2">
        <v>0</v>
      </c>
      <c r="I83" s="2">
        <f t="shared" si="4"/>
        <v>-10969340292</v>
      </c>
      <c r="K83" s="28">
        <f t="shared" si="5"/>
        <v>6.9052633481770324E-3</v>
      </c>
      <c r="M83" s="2">
        <v>0</v>
      </c>
      <c r="O83" s="21">
        <v>1863881491</v>
      </c>
      <c r="Q83" s="2">
        <v>212926576</v>
      </c>
      <c r="S83" s="2">
        <f t="shared" si="6"/>
        <v>2076808067</v>
      </c>
      <c r="U83" s="28">
        <f t="shared" si="7"/>
        <v>-7.9207169629428309E-3</v>
      </c>
    </row>
    <row r="84" spans="1:21" ht="21" x14ac:dyDescent="0.55000000000000004">
      <c r="A84" s="30" t="s">
        <v>150</v>
      </c>
      <c r="C84" s="2">
        <v>4917380756</v>
      </c>
      <c r="E84" s="21">
        <v>-9956657366</v>
      </c>
      <c r="G84" s="2">
        <v>0</v>
      </c>
      <c r="I84" s="2">
        <f t="shared" si="4"/>
        <v>-5039276610</v>
      </c>
      <c r="K84" s="28">
        <f t="shared" si="5"/>
        <v>3.1722538593990778E-3</v>
      </c>
      <c r="M84" s="2">
        <v>4917380756</v>
      </c>
      <c r="O84" s="21">
        <v>-11096983238</v>
      </c>
      <c r="Q84" s="2">
        <v>-279217060</v>
      </c>
      <c r="S84" s="2">
        <f t="shared" si="6"/>
        <v>-6458819542</v>
      </c>
      <c r="U84" s="28">
        <f t="shared" si="7"/>
        <v>2.4633225534801451E-2</v>
      </c>
    </row>
    <row r="85" spans="1:21" ht="21" x14ac:dyDescent="0.55000000000000004">
      <c r="A85" s="30" t="s">
        <v>109</v>
      </c>
      <c r="C85" s="2">
        <v>0</v>
      </c>
      <c r="E85" s="21">
        <v>0</v>
      </c>
      <c r="G85" s="2">
        <v>0</v>
      </c>
      <c r="I85" s="2">
        <f t="shared" si="4"/>
        <v>0</v>
      </c>
      <c r="K85" s="28">
        <f t="shared" si="5"/>
        <v>0</v>
      </c>
      <c r="M85" s="2">
        <v>0</v>
      </c>
      <c r="O85" s="21">
        <v>0</v>
      </c>
      <c r="Q85" s="2">
        <v>25566853829</v>
      </c>
      <c r="S85" s="2">
        <f t="shared" si="6"/>
        <v>25566853829</v>
      </c>
      <c r="U85" s="28">
        <f t="shared" si="7"/>
        <v>-9.7509161308761499E-2</v>
      </c>
    </row>
    <row r="86" spans="1:21" ht="21" x14ac:dyDescent="0.55000000000000004">
      <c r="A86" s="30" t="s">
        <v>113</v>
      </c>
      <c r="C86" s="2">
        <v>0</v>
      </c>
      <c r="E86" s="21">
        <v>-6531502786</v>
      </c>
      <c r="G86" s="2">
        <v>0</v>
      </c>
      <c r="I86" s="2">
        <f t="shared" si="4"/>
        <v>-6531502786</v>
      </c>
      <c r="K86" s="28">
        <f t="shared" si="5"/>
        <v>4.1116188937610886E-3</v>
      </c>
      <c r="M86" s="2">
        <v>0</v>
      </c>
      <c r="O86" s="21">
        <v>-2752002044</v>
      </c>
      <c r="Q86" s="2">
        <v>1787552</v>
      </c>
      <c r="S86" s="2">
        <f t="shared" si="6"/>
        <v>-2750214492</v>
      </c>
      <c r="U86" s="28">
        <f t="shared" si="7"/>
        <v>1.048901481299745E-2</v>
      </c>
    </row>
    <row r="87" spans="1:21" ht="21" x14ac:dyDescent="0.55000000000000004">
      <c r="A87" s="30" t="s">
        <v>175</v>
      </c>
      <c r="C87" s="2">
        <v>0</v>
      </c>
      <c r="E87" s="21">
        <v>-14488375430</v>
      </c>
      <c r="G87" s="2">
        <v>0</v>
      </c>
      <c r="I87" s="2">
        <f t="shared" si="4"/>
        <v>-14488375430</v>
      </c>
      <c r="K87" s="28">
        <f t="shared" si="5"/>
        <v>9.1205163818622505E-3</v>
      </c>
      <c r="M87" s="2">
        <v>0</v>
      </c>
      <c r="O87" s="21">
        <v>-13354797486</v>
      </c>
      <c r="Q87" s="2">
        <v>323154644</v>
      </c>
      <c r="S87" s="2">
        <f t="shared" si="6"/>
        <v>-13031642842</v>
      </c>
      <c r="U87" s="28">
        <f t="shared" si="7"/>
        <v>4.9701248831696646E-2</v>
      </c>
    </row>
    <row r="88" spans="1:21" ht="21" x14ac:dyDescent="0.55000000000000004">
      <c r="A88" s="30" t="s">
        <v>154</v>
      </c>
      <c r="C88" s="2">
        <v>0</v>
      </c>
      <c r="E88" s="21">
        <v>16967896504</v>
      </c>
      <c r="G88" s="2">
        <v>0</v>
      </c>
      <c r="I88" s="2">
        <f t="shared" si="4"/>
        <v>16967896504</v>
      </c>
      <c r="K88" s="28">
        <f t="shared" si="5"/>
        <v>-1.0681389281922771E-2</v>
      </c>
      <c r="M88" s="2">
        <v>0</v>
      </c>
      <c r="O88" s="21">
        <v>29287417918</v>
      </c>
      <c r="Q88" s="2">
        <v>136099524</v>
      </c>
      <c r="S88" s="2">
        <f t="shared" si="6"/>
        <v>29423517442</v>
      </c>
      <c r="U88" s="28">
        <f t="shared" si="7"/>
        <v>-0.11221805106378838</v>
      </c>
    </row>
    <row r="89" spans="1:21" ht="21" x14ac:dyDescent="0.55000000000000004">
      <c r="A89" s="30" t="s">
        <v>191</v>
      </c>
      <c r="C89" s="2">
        <v>0</v>
      </c>
      <c r="E89" s="21">
        <v>-2894056</v>
      </c>
      <c r="G89" s="2">
        <v>0</v>
      </c>
      <c r="I89" s="2">
        <f t="shared" si="4"/>
        <v>-2894056</v>
      </c>
      <c r="K89" s="28">
        <f t="shared" si="5"/>
        <v>1.82182504074073E-6</v>
      </c>
      <c r="M89" s="2">
        <v>0</v>
      </c>
      <c r="O89" s="21">
        <v>-2894056</v>
      </c>
      <c r="Q89" s="2">
        <v>-168399912</v>
      </c>
      <c r="S89" s="2">
        <f t="shared" si="6"/>
        <v>-171293968</v>
      </c>
      <c r="U89" s="28">
        <f t="shared" si="7"/>
        <v>6.5329630578105145E-4</v>
      </c>
    </row>
    <row r="90" spans="1:21" ht="21" x14ac:dyDescent="0.55000000000000004">
      <c r="A90" s="30" t="s">
        <v>81</v>
      </c>
      <c r="C90" s="2">
        <v>0</v>
      </c>
      <c r="E90" s="21">
        <v>-30876263312</v>
      </c>
      <c r="G90" s="2">
        <v>0</v>
      </c>
      <c r="I90" s="2">
        <f t="shared" si="4"/>
        <v>-30876263312</v>
      </c>
      <c r="K90" s="28">
        <f t="shared" si="5"/>
        <v>1.94367868715415E-2</v>
      </c>
      <c r="M90" s="2">
        <v>0</v>
      </c>
      <c r="O90" s="21">
        <v>-14709303810</v>
      </c>
      <c r="Q90" s="2">
        <v>2723533257</v>
      </c>
      <c r="S90" s="2">
        <f t="shared" si="6"/>
        <v>-11985770553</v>
      </c>
      <c r="U90" s="28">
        <f t="shared" si="7"/>
        <v>4.5712407247254672E-2</v>
      </c>
    </row>
    <row r="91" spans="1:21" ht="21" x14ac:dyDescent="0.55000000000000004">
      <c r="A91" s="30" t="s">
        <v>159</v>
      </c>
      <c r="C91" s="2">
        <v>0</v>
      </c>
      <c r="E91" s="21">
        <v>-16789103347</v>
      </c>
      <c r="G91" s="2">
        <v>0</v>
      </c>
      <c r="I91" s="2">
        <f t="shared" si="4"/>
        <v>-16789103347</v>
      </c>
      <c r="K91" s="28">
        <f t="shared" si="5"/>
        <v>1.0568837952392282E-2</v>
      </c>
      <c r="M91" s="2">
        <v>0</v>
      </c>
      <c r="O91" s="21">
        <v>22579253913</v>
      </c>
      <c r="Q91" s="2">
        <v>1954240689</v>
      </c>
      <c r="S91" s="2">
        <f t="shared" si="6"/>
        <v>24533494602</v>
      </c>
      <c r="U91" s="28">
        <f t="shared" si="7"/>
        <v>-9.356804316300249E-2</v>
      </c>
    </row>
    <row r="92" spans="1:21" ht="21" x14ac:dyDescent="0.55000000000000004">
      <c r="A92" s="30" t="s">
        <v>152</v>
      </c>
      <c r="C92" s="2">
        <v>0</v>
      </c>
      <c r="E92" s="21">
        <v>0</v>
      </c>
      <c r="G92" s="2">
        <v>0</v>
      </c>
      <c r="I92" s="2">
        <f t="shared" si="4"/>
        <v>0</v>
      </c>
      <c r="K92" s="28">
        <f t="shared" si="5"/>
        <v>0</v>
      </c>
      <c r="M92" s="2">
        <v>0</v>
      </c>
      <c r="O92" s="21">
        <v>0</v>
      </c>
      <c r="Q92" s="2">
        <v>14643526</v>
      </c>
      <c r="S92" s="2">
        <f t="shared" si="6"/>
        <v>14643526</v>
      </c>
      <c r="U92" s="28">
        <f t="shared" si="7"/>
        <v>-5.5848793457857067E-5</v>
      </c>
    </row>
    <row r="93" spans="1:21" ht="21" x14ac:dyDescent="0.55000000000000004">
      <c r="A93" s="30" t="s">
        <v>141</v>
      </c>
      <c r="C93" s="2">
        <v>0</v>
      </c>
      <c r="E93" s="21">
        <v>-18596906238</v>
      </c>
      <c r="G93" s="2">
        <v>0</v>
      </c>
      <c r="I93" s="2">
        <f t="shared" si="4"/>
        <v>-18596906238</v>
      </c>
      <c r="K93" s="28">
        <f t="shared" si="5"/>
        <v>1.1706860359542414E-2</v>
      </c>
      <c r="M93" s="2">
        <v>0</v>
      </c>
      <c r="O93" s="21">
        <v>-18284705368</v>
      </c>
      <c r="Q93" s="2">
        <v>219571295</v>
      </c>
      <c r="S93" s="2">
        <f t="shared" si="6"/>
        <v>-18065134073</v>
      </c>
      <c r="U93" s="28">
        <f t="shared" si="7"/>
        <v>6.8898429355844573E-2</v>
      </c>
    </row>
    <row r="94" spans="1:21" ht="21" x14ac:dyDescent="0.55000000000000004">
      <c r="A94" s="30" t="s">
        <v>194</v>
      </c>
      <c r="C94" s="2">
        <v>0</v>
      </c>
      <c r="E94" s="21">
        <v>3884193765</v>
      </c>
      <c r="G94" s="2">
        <v>0</v>
      </c>
      <c r="I94" s="2">
        <f t="shared" si="4"/>
        <v>3884193765</v>
      </c>
      <c r="K94" s="28">
        <f t="shared" si="5"/>
        <v>-2.4451225077075267E-3</v>
      </c>
      <c r="M94" s="2">
        <v>0</v>
      </c>
      <c r="O94" s="21">
        <v>4568471801</v>
      </c>
      <c r="Q94" s="2">
        <v>1428575155</v>
      </c>
      <c r="S94" s="2">
        <f t="shared" si="6"/>
        <v>5997046956</v>
      </c>
      <c r="U94" s="28">
        <f t="shared" si="7"/>
        <v>-2.2872075810342018E-2</v>
      </c>
    </row>
    <row r="95" spans="1:21" ht="21" x14ac:dyDescent="0.55000000000000004">
      <c r="A95" s="30" t="s">
        <v>25</v>
      </c>
      <c r="C95" s="2">
        <v>0</v>
      </c>
      <c r="E95" s="21">
        <v>-4601357575</v>
      </c>
      <c r="G95" s="2">
        <v>0</v>
      </c>
      <c r="I95" s="2">
        <f t="shared" si="4"/>
        <v>-4601357575</v>
      </c>
      <c r="K95" s="28">
        <f t="shared" si="5"/>
        <v>2.8965812864495508E-3</v>
      </c>
      <c r="M95" s="2">
        <v>0</v>
      </c>
      <c r="O95" s="21">
        <v>-1741420570</v>
      </c>
      <c r="Q95" s="2">
        <v>2501618949</v>
      </c>
      <c r="S95" s="2">
        <f t="shared" si="6"/>
        <v>760198379</v>
      </c>
      <c r="U95" s="28">
        <f t="shared" si="7"/>
        <v>-2.8993127922720763E-3</v>
      </c>
    </row>
    <row r="96" spans="1:21" ht="21" x14ac:dyDescent="0.55000000000000004">
      <c r="A96" s="30" t="s">
        <v>16</v>
      </c>
      <c r="C96" s="2">
        <v>0</v>
      </c>
      <c r="E96" s="21">
        <v>-3816492106</v>
      </c>
      <c r="G96" s="2">
        <v>0</v>
      </c>
      <c r="I96" s="2">
        <f t="shared" si="4"/>
        <v>-3816492106</v>
      </c>
      <c r="K96" s="28">
        <f t="shared" si="5"/>
        <v>2.402503920622173E-3</v>
      </c>
      <c r="M96" s="2">
        <v>0</v>
      </c>
      <c r="O96" s="21">
        <v>-4001804590</v>
      </c>
      <c r="Q96" s="2">
        <v>186886334</v>
      </c>
      <c r="S96" s="2">
        <f t="shared" si="6"/>
        <v>-3814918256</v>
      </c>
      <c r="U96" s="28">
        <f t="shared" si="7"/>
        <v>1.4549677566588285E-2</v>
      </c>
    </row>
    <row r="97" spans="1:21" ht="21" x14ac:dyDescent="0.55000000000000004">
      <c r="A97" s="30" t="s">
        <v>134</v>
      </c>
      <c r="C97" s="2">
        <v>0</v>
      </c>
      <c r="E97" s="21">
        <v>-25648648598</v>
      </c>
      <c r="G97" s="2">
        <v>0</v>
      </c>
      <c r="I97" s="2">
        <f t="shared" si="4"/>
        <v>-25648648598</v>
      </c>
      <c r="K97" s="28">
        <f t="shared" si="5"/>
        <v>1.6145973083104132E-2</v>
      </c>
      <c r="M97" s="2">
        <v>0</v>
      </c>
      <c r="O97" s="21">
        <v>-15982363836</v>
      </c>
      <c r="Q97" s="2">
        <v>-1514</v>
      </c>
      <c r="S97" s="2">
        <f t="shared" si="6"/>
        <v>-15982365350</v>
      </c>
      <c r="U97" s="28">
        <f t="shared" si="7"/>
        <v>6.0954979108184836E-2</v>
      </c>
    </row>
    <row r="98" spans="1:21" ht="21" x14ac:dyDescent="0.55000000000000004">
      <c r="A98" s="30" t="s">
        <v>106</v>
      </c>
      <c r="C98" s="2">
        <v>0</v>
      </c>
      <c r="E98" s="21">
        <v>-43481517529</v>
      </c>
      <c r="G98" s="2">
        <v>0</v>
      </c>
      <c r="I98" s="2">
        <f t="shared" si="4"/>
        <v>-43481517529</v>
      </c>
      <c r="K98" s="28">
        <f t="shared" si="5"/>
        <v>2.7371867525624656E-2</v>
      </c>
      <c r="M98" s="2">
        <v>0</v>
      </c>
      <c r="O98" s="21">
        <v>-8005635523</v>
      </c>
      <c r="Q98" s="2">
        <v>1398555569</v>
      </c>
      <c r="S98" s="2">
        <f t="shared" si="6"/>
        <v>-6607079954</v>
      </c>
      <c r="U98" s="28">
        <f t="shared" si="7"/>
        <v>2.5198674397852932E-2</v>
      </c>
    </row>
    <row r="99" spans="1:21" ht="21" x14ac:dyDescent="0.55000000000000004">
      <c r="A99" s="30" t="s">
        <v>126</v>
      </c>
      <c r="C99" s="2">
        <v>0</v>
      </c>
      <c r="E99" s="21">
        <v>3807754729</v>
      </c>
      <c r="G99" s="2">
        <v>0</v>
      </c>
      <c r="I99" s="2">
        <f t="shared" si="4"/>
        <v>3807754729</v>
      </c>
      <c r="K99" s="28">
        <f t="shared" si="5"/>
        <v>-2.3970036911141776E-3</v>
      </c>
      <c r="M99" s="2">
        <v>2984965096</v>
      </c>
      <c r="O99" s="21">
        <v>1546142070</v>
      </c>
      <c r="Q99" s="2">
        <v>173725540</v>
      </c>
      <c r="S99" s="2">
        <f t="shared" si="6"/>
        <v>4704832706</v>
      </c>
      <c r="U99" s="28">
        <f t="shared" si="7"/>
        <v>-1.7943713150177405E-2</v>
      </c>
    </row>
    <row r="100" spans="1:21" ht="21" x14ac:dyDescent="0.55000000000000004">
      <c r="A100" s="30" t="s">
        <v>101</v>
      </c>
      <c r="C100" s="2">
        <v>0</v>
      </c>
      <c r="E100" s="21">
        <v>-12885173913</v>
      </c>
      <c r="G100" s="2">
        <v>0</v>
      </c>
      <c r="I100" s="2">
        <f t="shared" si="4"/>
        <v>-12885173913</v>
      </c>
      <c r="K100" s="28">
        <f t="shared" si="5"/>
        <v>8.1112917265604451E-3</v>
      </c>
      <c r="M100" s="2">
        <v>0</v>
      </c>
      <c r="O100" s="21">
        <v>-26310459948</v>
      </c>
      <c r="Q100" s="2">
        <v>336312193</v>
      </c>
      <c r="S100" s="2">
        <f t="shared" si="6"/>
        <v>-25974147755</v>
      </c>
      <c r="U100" s="28">
        <f t="shared" si="7"/>
        <v>9.906253543121081E-2</v>
      </c>
    </row>
    <row r="101" spans="1:21" ht="21" x14ac:dyDescent="0.55000000000000004">
      <c r="A101" s="30" t="s">
        <v>20</v>
      </c>
      <c r="C101" s="2">
        <v>0</v>
      </c>
      <c r="E101" s="21">
        <v>-16346310451</v>
      </c>
      <c r="G101" s="2">
        <v>0</v>
      </c>
      <c r="I101" s="2">
        <f t="shared" si="4"/>
        <v>-16346310451</v>
      </c>
      <c r="K101" s="28">
        <f t="shared" si="5"/>
        <v>1.0290097255669445E-2</v>
      </c>
      <c r="M101" s="2">
        <v>0</v>
      </c>
      <c r="O101" s="21">
        <v>11430891649</v>
      </c>
      <c r="Q101" s="2">
        <v>7305538694</v>
      </c>
      <c r="S101" s="2">
        <f t="shared" si="6"/>
        <v>18736430343</v>
      </c>
      <c r="U101" s="28">
        <f t="shared" si="7"/>
        <v>-7.1458679307410872E-2</v>
      </c>
    </row>
    <row r="102" spans="1:21" ht="21" x14ac:dyDescent="0.55000000000000004">
      <c r="A102" s="30" t="s">
        <v>186</v>
      </c>
      <c r="C102" s="2">
        <v>219406384</v>
      </c>
      <c r="E102" s="21">
        <v>398576652</v>
      </c>
      <c r="G102" s="2">
        <v>0</v>
      </c>
      <c r="I102" s="2">
        <f t="shared" si="4"/>
        <v>617983036</v>
      </c>
      <c r="K102" s="28">
        <f t="shared" si="5"/>
        <v>-3.8902390615032324E-4</v>
      </c>
      <c r="M102" s="2">
        <v>219406384</v>
      </c>
      <c r="O102" s="21">
        <v>256168319</v>
      </c>
      <c r="Q102" s="2">
        <v>0</v>
      </c>
      <c r="S102" s="2">
        <f t="shared" si="6"/>
        <v>475574703</v>
      </c>
      <c r="U102" s="28">
        <f t="shared" si="7"/>
        <v>-1.8137894767714222E-3</v>
      </c>
    </row>
    <row r="103" spans="1:21" ht="21" x14ac:dyDescent="0.55000000000000004">
      <c r="A103" s="30" t="s">
        <v>180</v>
      </c>
      <c r="C103" s="2">
        <v>2006229226</v>
      </c>
      <c r="E103" s="21">
        <v>-2953473309</v>
      </c>
      <c r="G103" s="2">
        <v>0</v>
      </c>
      <c r="I103" s="2">
        <f t="shared" si="4"/>
        <v>-947244083</v>
      </c>
      <c r="K103" s="28">
        <f t="shared" si="5"/>
        <v>5.9629564531677695E-4</v>
      </c>
      <c r="M103" s="2">
        <v>2006229226</v>
      </c>
      <c r="O103" s="21">
        <v>-3201374489</v>
      </c>
      <c r="Q103" s="2">
        <v>0</v>
      </c>
      <c r="S103" s="2">
        <f t="shared" si="6"/>
        <v>-1195145263</v>
      </c>
      <c r="U103" s="28">
        <f t="shared" si="7"/>
        <v>4.558152247308692E-3</v>
      </c>
    </row>
    <row r="104" spans="1:21" ht="21" x14ac:dyDescent="0.55000000000000004">
      <c r="A104" s="30" t="s">
        <v>108</v>
      </c>
      <c r="C104" s="2">
        <v>2214798599</v>
      </c>
      <c r="E104" s="21">
        <v>-22754218245</v>
      </c>
      <c r="G104" s="2">
        <v>0</v>
      </c>
      <c r="I104" s="2">
        <f t="shared" si="4"/>
        <v>-20539419646</v>
      </c>
      <c r="K104" s="28">
        <f t="shared" si="5"/>
        <v>1.2929683818614739E-2</v>
      </c>
      <c r="M104" s="2">
        <v>2214798599</v>
      </c>
      <c r="O104" s="21">
        <v>-15999509328</v>
      </c>
      <c r="Q104" s="2">
        <v>0</v>
      </c>
      <c r="S104" s="2">
        <f t="shared" si="6"/>
        <v>-13784710729</v>
      </c>
      <c r="U104" s="28">
        <f t="shared" si="7"/>
        <v>5.2573366713742804E-2</v>
      </c>
    </row>
    <row r="105" spans="1:21" ht="21" x14ac:dyDescent="0.55000000000000004">
      <c r="A105" s="30" t="s">
        <v>104</v>
      </c>
      <c r="C105" s="2">
        <v>0</v>
      </c>
      <c r="E105" s="21">
        <v>-5676678257</v>
      </c>
      <c r="G105" s="2">
        <v>0</v>
      </c>
      <c r="I105" s="2">
        <f t="shared" si="4"/>
        <v>-5676678257</v>
      </c>
      <c r="K105" s="28">
        <f t="shared" si="5"/>
        <v>3.573501893823423E-3</v>
      </c>
      <c r="M105" s="2">
        <v>0</v>
      </c>
      <c r="O105" s="21">
        <v>-5546746966</v>
      </c>
      <c r="Q105" s="2">
        <v>0</v>
      </c>
      <c r="S105" s="2">
        <f t="shared" si="6"/>
        <v>-5546746966</v>
      </c>
      <c r="U105" s="28">
        <f t="shared" si="7"/>
        <v>2.1154681301971213E-2</v>
      </c>
    </row>
    <row r="106" spans="1:21" ht="21" x14ac:dyDescent="0.55000000000000004">
      <c r="A106" s="30" t="s">
        <v>162</v>
      </c>
      <c r="C106" s="2">
        <v>0</v>
      </c>
      <c r="E106" s="21">
        <v>-8568597088</v>
      </c>
      <c r="G106" s="2">
        <v>0</v>
      </c>
      <c r="I106" s="2">
        <f t="shared" si="4"/>
        <v>-8568597088</v>
      </c>
      <c r="K106" s="28">
        <f t="shared" si="5"/>
        <v>5.3939815742806976E-3</v>
      </c>
      <c r="M106" s="2">
        <v>0</v>
      </c>
      <c r="O106" s="21">
        <v>-4859949298</v>
      </c>
      <c r="Q106" s="2">
        <v>0</v>
      </c>
      <c r="S106" s="2">
        <f t="shared" si="6"/>
        <v>-4859949298</v>
      </c>
      <c r="U106" s="28">
        <f t="shared" si="7"/>
        <v>1.8535310727734525E-2</v>
      </c>
    </row>
    <row r="107" spans="1:21" ht="21" x14ac:dyDescent="0.55000000000000004">
      <c r="A107" s="30" t="s">
        <v>179</v>
      </c>
      <c r="C107" s="2">
        <v>0</v>
      </c>
      <c r="E107" s="21">
        <v>-15789059335</v>
      </c>
      <c r="G107" s="2">
        <v>0</v>
      </c>
      <c r="I107" s="2">
        <f t="shared" si="4"/>
        <v>-15789059335</v>
      </c>
      <c r="K107" s="28">
        <f t="shared" si="5"/>
        <v>9.9393044454717458E-3</v>
      </c>
      <c r="M107" s="2">
        <v>0</v>
      </c>
      <c r="O107" s="21">
        <v>-16084044467</v>
      </c>
      <c r="Q107" s="2">
        <v>0</v>
      </c>
      <c r="S107" s="2">
        <f t="shared" si="6"/>
        <v>-16084044467</v>
      </c>
      <c r="U107" s="28">
        <f t="shared" si="7"/>
        <v>6.1342772048512885E-2</v>
      </c>
    </row>
    <row r="108" spans="1:21" ht="21" x14ac:dyDescent="0.55000000000000004">
      <c r="A108" s="30" t="s">
        <v>184</v>
      </c>
      <c r="C108" s="2">
        <v>0</v>
      </c>
      <c r="E108" s="21">
        <v>-1045852580</v>
      </c>
      <c r="G108" s="2">
        <v>0</v>
      </c>
      <c r="I108" s="2">
        <f t="shared" si="4"/>
        <v>-1045852580</v>
      </c>
      <c r="K108" s="28">
        <f t="shared" si="5"/>
        <v>6.5837026621713517E-4</v>
      </c>
      <c r="M108" s="2">
        <v>0</v>
      </c>
      <c r="O108" s="21">
        <v>-1113299211</v>
      </c>
      <c r="Q108" s="2">
        <v>0</v>
      </c>
      <c r="S108" s="2">
        <f t="shared" si="6"/>
        <v>-1113299211</v>
      </c>
      <c r="U108" s="28">
        <f t="shared" si="7"/>
        <v>4.2460004299466015E-3</v>
      </c>
    </row>
    <row r="109" spans="1:21" ht="21" x14ac:dyDescent="0.55000000000000004">
      <c r="A109" s="30" t="s">
        <v>206</v>
      </c>
      <c r="C109" s="2">
        <v>0</v>
      </c>
      <c r="E109" s="21">
        <v>-33506137</v>
      </c>
      <c r="G109" s="2">
        <v>0</v>
      </c>
      <c r="I109" s="2">
        <f t="shared" si="4"/>
        <v>-33506137</v>
      </c>
      <c r="K109" s="28">
        <f t="shared" si="5"/>
        <v>2.1092307614327254E-5</v>
      </c>
      <c r="M109" s="2">
        <v>0</v>
      </c>
      <c r="O109" s="21">
        <v>-33506137</v>
      </c>
      <c r="Q109" s="2">
        <v>0</v>
      </c>
      <c r="S109" s="2">
        <f t="shared" si="6"/>
        <v>-33506137</v>
      </c>
      <c r="U109" s="28">
        <f t="shared" si="7"/>
        <v>1.277887118774305E-4</v>
      </c>
    </row>
    <row r="110" spans="1:21" ht="21" x14ac:dyDescent="0.55000000000000004">
      <c r="A110" s="30" t="s">
        <v>182</v>
      </c>
      <c r="C110" s="2">
        <v>0</v>
      </c>
      <c r="E110" s="21">
        <v>-14198942262</v>
      </c>
      <c r="G110" s="2">
        <v>0</v>
      </c>
      <c r="I110" s="2">
        <f t="shared" si="4"/>
        <v>-14198942262</v>
      </c>
      <c r="K110" s="28">
        <f t="shared" si="5"/>
        <v>8.9383165235722532E-3</v>
      </c>
      <c r="M110" s="2">
        <v>0</v>
      </c>
      <c r="O110" s="21">
        <v>-15524479859</v>
      </c>
      <c r="Q110" s="2">
        <v>0</v>
      </c>
      <c r="S110" s="2">
        <f t="shared" si="6"/>
        <v>-15524479859</v>
      </c>
      <c r="U110" s="28">
        <f t="shared" si="7"/>
        <v>5.9208654335434853E-2</v>
      </c>
    </row>
    <row r="111" spans="1:21" ht="21" x14ac:dyDescent="0.55000000000000004">
      <c r="A111" s="30" t="s">
        <v>192</v>
      </c>
      <c r="C111" s="2">
        <v>0</v>
      </c>
      <c r="E111" s="21">
        <v>-846814050</v>
      </c>
      <c r="G111" s="2">
        <v>0</v>
      </c>
      <c r="I111" s="2">
        <f t="shared" si="4"/>
        <v>-846814050</v>
      </c>
      <c r="K111" s="28">
        <f t="shared" si="5"/>
        <v>5.3307435693748578E-4</v>
      </c>
      <c r="M111" s="2">
        <v>0</v>
      </c>
      <c r="O111" s="21">
        <v>-1179642898</v>
      </c>
      <c r="Q111" s="2">
        <v>0</v>
      </c>
      <c r="S111" s="2">
        <f t="shared" si="6"/>
        <v>-1179642898</v>
      </c>
      <c r="U111" s="28">
        <f t="shared" si="7"/>
        <v>4.499027936606931E-3</v>
      </c>
    </row>
    <row r="112" spans="1:21" ht="21" x14ac:dyDescent="0.55000000000000004">
      <c r="A112" s="30" t="s">
        <v>201</v>
      </c>
      <c r="C112" s="2">
        <v>0</v>
      </c>
      <c r="E112" s="21">
        <v>-1050350877</v>
      </c>
      <c r="G112" s="2">
        <v>0</v>
      </c>
      <c r="I112" s="2">
        <f t="shared" si="4"/>
        <v>-1050350877</v>
      </c>
      <c r="K112" s="28">
        <f t="shared" si="5"/>
        <v>6.6120197027375635E-4</v>
      </c>
      <c r="M112" s="2">
        <v>0</v>
      </c>
      <c r="O112" s="21">
        <v>-1050350877</v>
      </c>
      <c r="Q112" s="2">
        <v>0</v>
      </c>
      <c r="S112" s="2">
        <f t="shared" si="6"/>
        <v>-1050350877</v>
      </c>
      <c r="U112" s="28">
        <f t="shared" si="7"/>
        <v>4.0059224252309202E-3</v>
      </c>
    </row>
    <row r="113" spans="1:21" ht="21" x14ac:dyDescent="0.55000000000000004">
      <c r="A113" s="30" t="s">
        <v>200</v>
      </c>
      <c r="C113" s="2">
        <v>0</v>
      </c>
      <c r="E113" s="21">
        <v>-1162519885</v>
      </c>
      <c r="G113" s="2">
        <v>0</v>
      </c>
      <c r="I113" s="2">
        <f t="shared" si="4"/>
        <v>-1162519885</v>
      </c>
      <c r="K113" s="28">
        <f t="shared" si="5"/>
        <v>7.3181301151464709E-4</v>
      </c>
      <c r="M113" s="2">
        <v>0</v>
      </c>
      <c r="O113" s="21">
        <v>-1162519885</v>
      </c>
      <c r="Q113" s="2">
        <v>0</v>
      </c>
      <c r="S113" s="2">
        <f t="shared" si="6"/>
        <v>-1162519885</v>
      </c>
      <c r="U113" s="28">
        <f t="shared" si="7"/>
        <v>4.4337226531381002E-3</v>
      </c>
    </row>
    <row r="114" spans="1:21" ht="21" x14ac:dyDescent="0.55000000000000004">
      <c r="A114" s="30" t="s">
        <v>143</v>
      </c>
      <c r="C114" s="2">
        <v>0</v>
      </c>
      <c r="E114" s="21">
        <v>-6859779199</v>
      </c>
      <c r="G114" s="2">
        <v>0</v>
      </c>
      <c r="I114" s="2">
        <f t="shared" si="4"/>
        <v>-6859779199</v>
      </c>
      <c r="K114" s="28">
        <f t="shared" si="5"/>
        <v>4.3182708001125707E-3</v>
      </c>
      <c r="M114" s="2">
        <v>0</v>
      </c>
      <c r="O114" s="21">
        <v>-13935235682</v>
      </c>
      <c r="Q114" s="2">
        <v>0</v>
      </c>
      <c r="S114" s="2">
        <f t="shared" si="6"/>
        <v>-13935235682</v>
      </c>
      <c r="U114" s="28">
        <f t="shared" si="7"/>
        <v>5.314745228646283E-2</v>
      </c>
    </row>
    <row r="115" spans="1:21" ht="21" x14ac:dyDescent="0.55000000000000004">
      <c r="A115" s="30" t="s">
        <v>204</v>
      </c>
      <c r="C115" s="2">
        <v>0</v>
      </c>
      <c r="E115" s="21">
        <v>-2158445358</v>
      </c>
      <c r="G115" s="2">
        <v>0</v>
      </c>
      <c r="I115" s="2">
        <f t="shared" si="4"/>
        <v>-2158445358</v>
      </c>
      <c r="K115" s="28">
        <f t="shared" si="5"/>
        <v>1.3587538742425818E-3</v>
      </c>
      <c r="M115" s="2">
        <v>0</v>
      </c>
      <c r="O115" s="21">
        <v>-2158445358</v>
      </c>
      <c r="Q115" s="2">
        <v>0</v>
      </c>
      <c r="S115" s="2">
        <f t="shared" si="6"/>
        <v>-2158445358</v>
      </c>
      <c r="U115" s="28">
        <f t="shared" si="7"/>
        <v>8.2320725888704906E-3</v>
      </c>
    </row>
    <row r="116" spans="1:21" ht="21" x14ac:dyDescent="0.55000000000000004">
      <c r="A116" s="30" t="s">
        <v>103</v>
      </c>
      <c r="C116" s="2">
        <v>0</v>
      </c>
      <c r="E116" s="21">
        <v>-21899409322</v>
      </c>
      <c r="G116" s="2">
        <v>0</v>
      </c>
      <c r="I116" s="2">
        <f t="shared" si="4"/>
        <v>-21899409322</v>
      </c>
      <c r="K116" s="28">
        <f t="shared" si="5"/>
        <v>1.3785805209108106E-2</v>
      </c>
      <c r="M116" s="2">
        <v>0</v>
      </c>
      <c r="O116" s="21">
        <v>-12500473108</v>
      </c>
      <c r="Q116" s="2">
        <v>0</v>
      </c>
      <c r="S116" s="2">
        <f t="shared" si="6"/>
        <v>-12500473108</v>
      </c>
      <c r="U116" s="28">
        <f t="shared" si="7"/>
        <v>4.767542603702063E-2</v>
      </c>
    </row>
    <row r="117" spans="1:21" ht="21" x14ac:dyDescent="0.55000000000000004">
      <c r="A117" s="30" t="s">
        <v>170</v>
      </c>
      <c r="C117" s="2">
        <v>0</v>
      </c>
      <c r="E117" s="21">
        <v>-35843261344</v>
      </c>
      <c r="G117" s="2">
        <v>0</v>
      </c>
      <c r="I117" s="2">
        <f t="shared" si="4"/>
        <v>-35843261344</v>
      </c>
      <c r="K117" s="28">
        <f t="shared" si="5"/>
        <v>2.2563540946793508E-2</v>
      </c>
      <c r="M117" s="2">
        <v>0</v>
      </c>
      <c r="O117" s="21">
        <v>-16266412680</v>
      </c>
      <c r="Q117" s="2">
        <v>0</v>
      </c>
      <c r="S117" s="2">
        <f t="shared" si="6"/>
        <v>-16266412680</v>
      </c>
      <c r="U117" s="28">
        <f t="shared" si="7"/>
        <v>6.2038304303593764E-2</v>
      </c>
    </row>
    <row r="118" spans="1:21" ht="21" x14ac:dyDescent="0.55000000000000004">
      <c r="A118" s="30" t="s">
        <v>118</v>
      </c>
      <c r="C118" s="2">
        <v>0</v>
      </c>
      <c r="E118" s="21">
        <v>-23502884700</v>
      </c>
      <c r="G118" s="2">
        <v>0</v>
      </c>
      <c r="I118" s="2">
        <f t="shared" si="4"/>
        <v>-23502884700</v>
      </c>
      <c r="K118" s="28">
        <f t="shared" si="5"/>
        <v>1.4795202261498112E-2</v>
      </c>
      <c r="M118" s="2">
        <v>0</v>
      </c>
      <c r="O118" s="21">
        <v>-27562155064</v>
      </c>
      <c r="Q118" s="2">
        <v>0</v>
      </c>
      <c r="S118" s="2">
        <f t="shared" si="6"/>
        <v>-27562155064</v>
      </c>
      <c r="U118" s="28">
        <f t="shared" si="7"/>
        <v>0.10511902020201727</v>
      </c>
    </row>
    <row r="119" spans="1:21" ht="21" x14ac:dyDescent="0.55000000000000004">
      <c r="A119" s="30" t="s">
        <v>181</v>
      </c>
      <c r="C119" s="2">
        <v>0</v>
      </c>
      <c r="E119" s="21">
        <v>-803735695</v>
      </c>
      <c r="G119" s="2">
        <v>0</v>
      </c>
      <c r="I119" s="2">
        <f t="shared" si="4"/>
        <v>-803735695</v>
      </c>
      <c r="K119" s="28">
        <f t="shared" si="5"/>
        <v>5.0595628256265731E-4</v>
      </c>
      <c r="M119" s="2">
        <v>0</v>
      </c>
      <c r="O119" s="21">
        <v>-880786522</v>
      </c>
      <c r="Q119" s="2">
        <v>0</v>
      </c>
      <c r="S119" s="2">
        <f t="shared" si="6"/>
        <v>-880786522</v>
      </c>
      <c r="U119" s="28">
        <f t="shared" si="7"/>
        <v>3.3592226727116323E-3</v>
      </c>
    </row>
    <row r="120" spans="1:21" ht="21" x14ac:dyDescent="0.55000000000000004">
      <c r="A120" s="30" t="s">
        <v>207</v>
      </c>
      <c r="C120" s="2">
        <v>0</v>
      </c>
      <c r="E120" s="21">
        <v>-3024378155</v>
      </c>
      <c r="G120" s="2">
        <v>0</v>
      </c>
      <c r="I120" s="2">
        <f t="shared" si="4"/>
        <v>-3024378155</v>
      </c>
      <c r="K120" s="28">
        <f t="shared" si="5"/>
        <v>1.9038635933265452E-3</v>
      </c>
      <c r="M120" s="2">
        <v>0</v>
      </c>
      <c r="O120" s="21">
        <v>-3024378155</v>
      </c>
      <c r="Q120" s="2">
        <v>0</v>
      </c>
      <c r="S120" s="2">
        <f t="shared" si="6"/>
        <v>-3024378155</v>
      </c>
      <c r="U120" s="28">
        <f t="shared" si="7"/>
        <v>1.1534644792316402E-2</v>
      </c>
    </row>
    <row r="121" spans="1:21" ht="21" x14ac:dyDescent="0.55000000000000004">
      <c r="A121" s="30" t="s">
        <v>139</v>
      </c>
      <c r="C121" s="2">
        <v>0</v>
      </c>
      <c r="E121" s="21">
        <v>-18421253293</v>
      </c>
      <c r="G121" s="2">
        <v>0</v>
      </c>
      <c r="I121" s="2">
        <f t="shared" si="4"/>
        <v>-18421253293</v>
      </c>
      <c r="K121" s="28">
        <f t="shared" si="5"/>
        <v>1.1596285811682646E-2</v>
      </c>
      <c r="M121" s="2">
        <v>0</v>
      </c>
      <c r="O121" s="21">
        <v>-16983997570</v>
      </c>
      <c r="Q121" s="2">
        <v>0</v>
      </c>
      <c r="S121" s="2">
        <f t="shared" si="6"/>
        <v>-16983997570</v>
      </c>
      <c r="U121" s="28">
        <f t="shared" si="7"/>
        <v>6.4775093947706058E-2</v>
      </c>
    </row>
    <row r="122" spans="1:21" ht="21" x14ac:dyDescent="0.55000000000000004">
      <c r="A122" s="30" t="s">
        <v>85</v>
      </c>
      <c r="C122" s="2">
        <v>0</v>
      </c>
      <c r="E122" s="21">
        <v>-19719790439</v>
      </c>
      <c r="G122" s="2">
        <v>0</v>
      </c>
      <c r="I122" s="2">
        <f t="shared" si="4"/>
        <v>-19719790439</v>
      </c>
      <c r="K122" s="28">
        <f t="shared" si="5"/>
        <v>1.2413722478048051E-2</v>
      </c>
      <c r="M122" s="2">
        <v>0</v>
      </c>
      <c r="O122" s="21">
        <v>-19596553585</v>
      </c>
      <c r="Q122" s="2">
        <v>0</v>
      </c>
      <c r="S122" s="2">
        <f t="shared" si="6"/>
        <v>-19596553585</v>
      </c>
      <c r="U122" s="28">
        <f t="shared" si="7"/>
        <v>7.473909450869233E-2</v>
      </c>
    </row>
    <row r="123" spans="1:21" ht="21" x14ac:dyDescent="0.55000000000000004">
      <c r="A123" s="30" t="s">
        <v>102</v>
      </c>
      <c r="C123" s="2">
        <v>0</v>
      </c>
      <c r="E123" s="21">
        <v>-20471030618</v>
      </c>
      <c r="G123" s="2">
        <v>0</v>
      </c>
      <c r="I123" s="2">
        <f t="shared" si="4"/>
        <v>-20471030618</v>
      </c>
      <c r="K123" s="28">
        <f t="shared" si="5"/>
        <v>1.2886632528756381E-2</v>
      </c>
      <c r="M123" s="2">
        <v>0</v>
      </c>
      <c r="O123" s="21">
        <v>-18959370219</v>
      </c>
      <c r="Q123" s="2">
        <v>0</v>
      </c>
      <c r="S123" s="2">
        <f t="shared" si="6"/>
        <v>-18959370219</v>
      </c>
      <c r="U123" s="28">
        <f t="shared" si="7"/>
        <v>7.2308947411434732E-2</v>
      </c>
    </row>
    <row r="124" spans="1:21" ht="21" x14ac:dyDescent="0.55000000000000004">
      <c r="A124" s="30" t="s">
        <v>205</v>
      </c>
      <c r="C124" s="2">
        <v>0</v>
      </c>
      <c r="E124" s="21">
        <v>1149743150</v>
      </c>
      <c r="G124" s="2">
        <v>0</v>
      </c>
      <c r="I124" s="2">
        <f t="shared" si="4"/>
        <v>1149743150</v>
      </c>
      <c r="K124" s="28">
        <f t="shared" si="5"/>
        <v>-7.2376998271288641E-4</v>
      </c>
      <c r="M124" s="2">
        <v>0</v>
      </c>
      <c r="O124" s="21">
        <v>1149743150</v>
      </c>
      <c r="Q124" s="2">
        <v>0</v>
      </c>
      <c r="S124" s="2">
        <f t="shared" si="6"/>
        <v>1149743150</v>
      </c>
      <c r="U124" s="28">
        <f t="shared" si="7"/>
        <v>-4.3849935947077208E-3</v>
      </c>
    </row>
    <row r="125" spans="1:21" ht="21" x14ac:dyDescent="0.55000000000000004">
      <c r="A125" s="30" t="s">
        <v>172</v>
      </c>
      <c r="C125" s="2">
        <v>0</v>
      </c>
      <c r="E125" s="21">
        <v>-22028228786</v>
      </c>
      <c r="G125" s="2">
        <v>0</v>
      </c>
      <c r="I125" s="2">
        <f t="shared" si="4"/>
        <v>-22028228786</v>
      </c>
      <c r="K125" s="28">
        <f t="shared" si="5"/>
        <v>1.3866897808992144E-2</v>
      </c>
      <c r="M125" s="2">
        <v>0</v>
      </c>
      <c r="O125" s="21">
        <v>-16495411390</v>
      </c>
      <c r="Q125" s="2">
        <v>0</v>
      </c>
      <c r="S125" s="2">
        <f t="shared" si="6"/>
        <v>-16495411390</v>
      </c>
      <c r="U125" s="28">
        <f t="shared" si="7"/>
        <v>6.2911680132400685E-2</v>
      </c>
    </row>
    <row r="126" spans="1:21" ht="21" x14ac:dyDescent="0.55000000000000004">
      <c r="A126" s="30" t="s">
        <v>19</v>
      </c>
      <c r="C126" s="2">
        <v>0</v>
      </c>
      <c r="E126" s="21">
        <v>-30119221605</v>
      </c>
      <c r="G126" s="2">
        <v>0</v>
      </c>
      <c r="I126" s="2">
        <f t="shared" si="4"/>
        <v>-30119221605</v>
      </c>
      <c r="K126" s="28">
        <f t="shared" si="5"/>
        <v>1.8960224725301858E-2</v>
      </c>
      <c r="M126" s="2">
        <v>0</v>
      </c>
      <c r="O126" s="21">
        <v>-14189711578</v>
      </c>
      <c r="Q126" s="2">
        <v>0</v>
      </c>
      <c r="S126" s="2">
        <f t="shared" si="6"/>
        <v>-14189711578</v>
      </c>
      <c r="U126" s="28">
        <f t="shared" si="7"/>
        <v>5.4117995293366167E-2</v>
      </c>
    </row>
    <row r="127" spans="1:21" ht="21" x14ac:dyDescent="0.55000000000000004">
      <c r="A127" s="30" t="s">
        <v>188</v>
      </c>
      <c r="C127" s="2">
        <v>0</v>
      </c>
      <c r="E127" s="21">
        <v>-1075294460</v>
      </c>
      <c r="G127" s="2">
        <v>0</v>
      </c>
      <c r="I127" s="2">
        <f t="shared" si="4"/>
        <v>-1075294460</v>
      </c>
      <c r="K127" s="28">
        <f t="shared" si="5"/>
        <v>6.7690410047275553E-4</v>
      </c>
      <c r="M127" s="2">
        <v>0</v>
      </c>
      <c r="O127" s="21">
        <v>-1133623201</v>
      </c>
      <c r="Q127" s="2">
        <v>0</v>
      </c>
      <c r="S127" s="2">
        <f t="shared" si="6"/>
        <v>-1133623201</v>
      </c>
      <c r="U127" s="28">
        <f t="shared" si="7"/>
        <v>4.3235138867294522E-3</v>
      </c>
    </row>
    <row r="128" spans="1:21" ht="21" x14ac:dyDescent="0.55000000000000004">
      <c r="A128" s="30" t="s">
        <v>112</v>
      </c>
      <c r="C128" s="2">
        <v>0</v>
      </c>
      <c r="E128" s="21">
        <v>-1101313561</v>
      </c>
      <c r="G128" s="2">
        <v>0</v>
      </c>
      <c r="I128" s="2">
        <f t="shared" si="4"/>
        <v>-1101313561</v>
      </c>
      <c r="K128" s="28">
        <f t="shared" si="5"/>
        <v>6.9328327549195428E-4</v>
      </c>
      <c r="M128" s="2">
        <v>0</v>
      </c>
      <c r="O128" s="21">
        <v>-6558629544</v>
      </c>
      <c r="Q128" s="2">
        <v>0</v>
      </c>
      <c r="S128" s="2">
        <f t="shared" si="6"/>
        <v>-6558629544</v>
      </c>
      <c r="U128" s="28">
        <f t="shared" si="7"/>
        <v>2.501388987662229E-2</v>
      </c>
    </row>
    <row r="129" spans="1:21" ht="21" x14ac:dyDescent="0.55000000000000004">
      <c r="A129" s="30" t="s">
        <v>89</v>
      </c>
      <c r="C129" s="2">
        <v>0</v>
      </c>
      <c r="E129" s="21">
        <v>-18462450125</v>
      </c>
      <c r="G129" s="2">
        <v>0</v>
      </c>
      <c r="I129" s="2">
        <f t="shared" si="4"/>
        <v>-18462450125</v>
      </c>
      <c r="K129" s="28">
        <f t="shared" si="5"/>
        <v>1.162221945641405E-2</v>
      </c>
      <c r="M129" s="2">
        <v>0</v>
      </c>
      <c r="O129" s="21">
        <v>-18255152891</v>
      </c>
      <c r="Q129" s="2">
        <v>0</v>
      </c>
      <c r="S129" s="2">
        <f t="shared" si="6"/>
        <v>-18255152891</v>
      </c>
      <c r="U129" s="28">
        <f t="shared" si="7"/>
        <v>6.9623140174781759E-2</v>
      </c>
    </row>
    <row r="130" spans="1:21" ht="21" x14ac:dyDescent="0.55000000000000004">
      <c r="A130" s="30" t="s">
        <v>198</v>
      </c>
      <c r="C130" s="2">
        <v>0</v>
      </c>
      <c r="E130" s="21">
        <v>-54337391</v>
      </c>
      <c r="G130" s="2">
        <v>0</v>
      </c>
      <c r="I130" s="2">
        <f t="shared" si="4"/>
        <v>-54337391</v>
      </c>
      <c r="K130" s="28">
        <f t="shared" si="5"/>
        <v>3.4205702851748538E-5</v>
      </c>
      <c r="M130" s="2">
        <v>0</v>
      </c>
      <c r="O130" s="21">
        <v>-54337391</v>
      </c>
      <c r="Q130" s="2">
        <v>0</v>
      </c>
      <c r="S130" s="2">
        <f t="shared" si="6"/>
        <v>-54337391</v>
      </c>
      <c r="U130" s="28">
        <f t="shared" si="7"/>
        <v>2.0723681762150874E-4</v>
      </c>
    </row>
    <row r="131" spans="1:21" ht="21" x14ac:dyDescent="0.55000000000000004">
      <c r="A131" s="30" t="s">
        <v>185</v>
      </c>
      <c r="C131" s="2">
        <v>0</v>
      </c>
      <c r="E131" s="21">
        <v>-1102524478</v>
      </c>
      <c r="G131" s="2">
        <v>0</v>
      </c>
      <c r="I131" s="2">
        <f t="shared" si="4"/>
        <v>-1102524478</v>
      </c>
      <c r="K131" s="28">
        <f t="shared" si="5"/>
        <v>6.940455547681185E-4</v>
      </c>
      <c r="M131" s="2">
        <v>0</v>
      </c>
      <c r="O131" s="21">
        <v>-1014499243</v>
      </c>
      <c r="Q131" s="2">
        <v>0</v>
      </c>
      <c r="S131" s="2">
        <f t="shared" si="6"/>
        <v>-1014499243</v>
      </c>
      <c r="U131" s="28">
        <f t="shared" si="7"/>
        <v>3.8691882464277623E-3</v>
      </c>
    </row>
    <row r="132" spans="1:21" ht="21" x14ac:dyDescent="0.55000000000000004">
      <c r="A132" s="30" t="s">
        <v>97</v>
      </c>
      <c r="C132" s="2">
        <v>0</v>
      </c>
      <c r="E132" s="21">
        <v>-15725653567</v>
      </c>
      <c r="G132" s="2">
        <v>0</v>
      </c>
      <c r="I132" s="2">
        <f t="shared" si="4"/>
        <v>-15725653567</v>
      </c>
      <c r="K132" s="28">
        <f t="shared" si="5"/>
        <v>9.8993901466918333E-3</v>
      </c>
      <c r="M132" s="2">
        <v>0</v>
      </c>
      <c r="O132" s="21">
        <v>-21282480820</v>
      </c>
      <c r="Q132" s="2">
        <v>0</v>
      </c>
      <c r="S132" s="2">
        <f t="shared" si="6"/>
        <v>-21282480820</v>
      </c>
      <c r="U132" s="28">
        <f t="shared" si="7"/>
        <v>8.1169035079869736E-2</v>
      </c>
    </row>
    <row r="133" spans="1:21" ht="21" x14ac:dyDescent="0.55000000000000004">
      <c r="A133" s="30" t="s">
        <v>87</v>
      </c>
      <c r="C133" s="2">
        <v>0</v>
      </c>
      <c r="E133" s="21">
        <v>2567747201</v>
      </c>
      <c r="G133" s="2">
        <v>0</v>
      </c>
      <c r="I133" s="2">
        <f t="shared" si="4"/>
        <v>2567747201</v>
      </c>
      <c r="K133" s="28">
        <f t="shared" si="5"/>
        <v>-1.6164117588165952E-3</v>
      </c>
      <c r="M133" s="2">
        <v>0</v>
      </c>
      <c r="O133" s="21">
        <v>1902017572</v>
      </c>
      <c r="Q133" s="2">
        <v>0</v>
      </c>
      <c r="S133" s="2">
        <f t="shared" si="6"/>
        <v>1902017572</v>
      </c>
      <c r="U133" s="28">
        <f t="shared" si="7"/>
        <v>-7.2540852887373426E-3</v>
      </c>
    </row>
    <row r="134" spans="1:21" ht="21" x14ac:dyDescent="0.55000000000000004">
      <c r="A134" s="30" t="s">
        <v>203</v>
      </c>
      <c r="C134" s="2">
        <v>0</v>
      </c>
      <c r="E134" s="21">
        <v>-687281916</v>
      </c>
      <c r="G134" s="2">
        <v>0</v>
      </c>
      <c r="I134" s="2">
        <f t="shared" si="4"/>
        <v>-687281916</v>
      </c>
      <c r="K134" s="28">
        <f t="shared" si="5"/>
        <v>4.3264795312083349E-4</v>
      </c>
      <c r="M134" s="2">
        <v>0</v>
      </c>
      <c r="O134" s="21">
        <v>-687281916</v>
      </c>
      <c r="Q134" s="2">
        <v>0</v>
      </c>
      <c r="S134" s="2">
        <f t="shared" si="6"/>
        <v>-687281916</v>
      </c>
      <c r="U134" s="28">
        <f t="shared" si="7"/>
        <v>2.621217442711835E-3</v>
      </c>
    </row>
    <row r="135" spans="1:21" ht="21" x14ac:dyDescent="0.55000000000000004">
      <c r="A135" s="30" t="s">
        <v>178</v>
      </c>
      <c r="C135" s="2">
        <v>0</v>
      </c>
      <c r="E135" s="21">
        <v>-4251893987</v>
      </c>
      <c r="G135" s="2">
        <v>0</v>
      </c>
      <c r="I135" s="2">
        <f t="shared" si="4"/>
        <v>-4251893987</v>
      </c>
      <c r="K135" s="28">
        <f t="shared" si="5"/>
        <v>2.6765919305264097E-3</v>
      </c>
      <c r="M135" s="2">
        <v>0</v>
      </c>
      <c r="O135" s="21">
        <v>-7721819465</v>
      </c>
      <c r="Q135" s="2">
        <v>0</v>
      </c>
      <c r="S135" s="2">
        <f t="shared" si="6"/>
        <v>-7721819465</v>
      </c>
      <c r="U135" s="28">
        <f t="shared" si="7"/>
        <v>2.9450167973181143E-2</v>
      </c>
    </row>
    <row r="136" spans="1:21" ht="21" x14ac:dyDescent="0.55000000000000004">
      <c r="A136" s="30" t="s">
        <v>199</v>
      </c>
      <c r="C136" s="2">
        <v>0</v>
      </c>
      <c r="E136" s="21">
        <v>-156725230</v>
      </c>
      <c r="G136" s="2">
        <v>0</v>
      </c>
      <c r="I136" s="2">
        <f t="shared" si="4"/>
        <v>-156725230</v>
      </c>
      <c r="K136" s="28">
        <f t="shared" si="5"/>
        <v>9.8659441465490051E-5</v>
      </c>
      <c r="M136" s="2">
        <v>0</v>
      </c>
      <c r="O136" s="21">
        <v>-156725230</v>
      </c>
      <c r="Q136" s="2">
        <v>0</v>
      </c>
      <c r="S136" s="2">
        <f t="shared" si="6"/>
        <v>-156725230</v>
      </c>
      <c r="U136" s="28">
        <f t="shared" si="7"/>
        <v>5.9773274550850282E-4</v>
      </c>
    </row>
    <row r="137" spans="1:21" ht="21" x14ac:dyDescent="0.55000000000000004">
      <c r="A137" s="30" t="s">
        <v>123</v>
      </c>
      <c r="C137" s="2">
        <v>0</v>
      </c>
      <c r="E137" s="21">
        <v>-12952783690</v>
      </c>
      <c r="G137" s="2">
        <v>0</v>
      </c>
      <c r="I137" s="2">
        <f t="shared" ref="I137:I150" si="8">C137+E137+G137</f>
        <v>-12952783690</v>
      </c>
      <c r="K137" s="28">
        <f t="shared" ref="K137:K150" si="9">I137/$I$151</f>
        <v>8.1538524733937804E-3</v>
      </c>
      <c r="M137" s="2">
        <v>0</v>
      </c>
      <c r="O137" s="21">
        <v>-9259612385</v>
      </c>
      <c r="Q137" s="2">
        <v>0</v>
      </c>
      <c r="S137" s="2">
        <f t="shared" ref="S137:S150" si="10">M137+O137+Q137</f>
        <v>-9259612385</v>
      </c>
      <c r="U137" s="28">
        <f t="shared" ref="U137:U151" si="11">S137/$S$151</f>
        <v>3.5315140601360644E-2</v>
      </c>
    </row>
    <row r="138" spans="1:21" ht="21" x14ac:dyDescent="0.55000000000000004">
      <c r="A138" s="30" t="s">
        <v>197</v>
      </c>
      <c r="C138" s="2">
        <v>0</v>
      </c>
      <c r="E138" s="21">
        <v>-44919100</v>
      </c>
      <c r="G138" s="2">
        <v>0</v>
      </c>
      <c r="I138" s="2">
        <f t="shared" si="8"/>
        <v>-44919100</v>
      </c>
      <c r="K138" s="28">
        <f t="shared" si="9"/>
        <v>2.8276834030694956E-5</v>
      </c>
      <c r="M138" s="2">
        <v>0</v>
      </c>
      <c r="O138" s="21">
        <v>-44919100</v>
      </c>
      <c r="Q138" s="2">
        <v>0</v>
      </c>
      <c r="S138" s="2">
        <f t="shared" si="10"/>
        <v>-44919100</v>
      </c>
      <c r="U138" s="28">
        <f t="shared" si="11"/>
        <v>1.7131649427964461E-4</v>
      </c>
    </row>
    <row r="139" spans="1:21" ht="21" x14ac:dyDescent="0.55000000000000004">
      <c r="A139" s="30" t="s">
        <v>169</v>
      </c>
      <c r="C139" s="2">
        <v>0</v>
      </c>
      <c r="E139" s="21">
        <v>-19279458861</v>
      </c>
      <c r="G139" s="2">
        <v>0</v>
      </c>
      <c r="I139" s="2">
        <f t="shared" si="8"/>
        <v>-19279458861</v>
      </c>
      <c r="K139" s="28">
        <f t="shared" si="9"/>
        <v>1.2136531195284593E-2</v>
      </c>
      <c r="M139" s="2">
        <v>0</v>
      </c>
      <c r="O139" s="21">
        <v>-462979346</v>
      </c>
      <c r="Q139" s="2">
        <v>0</v>
      </c>
      <c r="S139" s="2">
        <f t="shared" si="10"/>
        <v>-462979346</v>
      </c>
      <c r="U139" s="28">
        <f t="shared" si="11"/>
        <v>1.7657521740329304E-3</v>
      </c>
    </row>
    <row r="140" spans="1:21" ht="21" x14ac:dyDescent="0.55000000000000004">
      <c r="A140" s="30" t="s">
        <v>148</v>
      </c>
      <c r="C140" s="2">
        <v>0</v>
      </c>
      <c r="E140" s="21">
        <v>-36987013447</v>
      </c>
      <c r="G140" s="2">
        <v>0</v>
      </c>
      <c r="I140" s="2">
        <f t="shared" si="8"/>
        <v>-36987013447</v>
      </c>
      <c r="K140" s="28">
        <f t="shared" si="9"/>
        <v>2.3283539530665164E-2</v>
      </c>
      <c r="M140" s="2">
        <v>0</v>
      </c>
      <c r="O140" s="21">
        <v>-7004662186</v>
      </c>
      <c r="Q140" s="2">
        <v>0</v>
      </c>
      <c r="S140" s="2">
        <f t="shared" si="10"/>
        <v>-7004662186</v>
      </c>
      <c r="U140" s="28">
        <f t="shared" si="11"/>
        <v>2.671500919027122E-2</v>
      </c>
    </row>
    <row r="141" spans="1:21" ht="21" x14ac:dyDescent="0.55000000000000004">
      <c r="A141" s="30" t="s">
        <v>202</v>
      </c>
      <c r="C141" s="2">
        <v>0</v>
      </c>
      <c r="E141" s="21">
        <v>-2614123994</v>
      </c>
      <c r="G141" s="2">
        <v>0</v>
      </c>
      <c r="I141" s="2">
        <f t="shared" si="8"/>
        <v>-2614123994</v>
      </c>
      <c r="K141" s="28">
        <f t="shared" si="9"/>
        <v>1.6456062190470294E-3</v>
      </c>
      <c r="M141" s="2">
        <v>0</v>
      </c>
      <c r="O141" s="21">
        <v>-2614123994</v>
      </c>
      <c r="Q141" s="2">
        <v>0</v>
      </c>
      <c r="S141" s="2">
        <f t="shared" si="10"/>
        <v>-2614123994</v>
      </c>
      <c r="U141" s="28">
        <f t="shared" si="11"/>
        <v>9.9699806599950307E-3</v>
      </c>
    </row>
    <row r="142" spans="1:21" ht="21" x14ac:dyDescent="0.55000000000000004">
      <c r="A142" s="30" t="s">
        <v>133</v>
      </c>
      <c r="C142" s="2">
        <v>0</v>
      </c>
      <c r="E142" s="21">
        <v>-16364327105</v>
      </c>
      <c r="G142" s="2">
        <v>0</v>
      </c>
      <c r="I142" s="2">
        <f t="shared" si="8"/>
        <v>-16364327105</v>
      </c>
      <c r="K142" s="28">
        <f t="shared" si="9"/>
        <v>1.030143884387906E-2</v>
      </c>
      <c r="M142" s="2">
        <v>0</v>
      </c>
      <c r="O142" s="21">
        <v>-16042418217</v>
      </c>
      <c r="Q142" s="2">
        <v>0</v>
      </c>
      <c r="S142" s="2">
        <f t="shared" si="10"/>
        <v>-16042418217</v>
      </c>
      <c r="U142" s="28">
        <f t="shared" si="11"/>
        <v>6.1184014121038646E-2</v>
      </c>
    </row>
    <row r="143" spans="1:21" ht="21" x14ac:dyDescent="0.55000000000000004">
      <c r="A143" s="30" t="s">
        <v>167</v>
      </c>
      <c r="C143" s="2">
        <v>0</v>
      </c>
      <c r="E143" s="21">
        <v>-22929287973</v>
      </c>
      <c r="G143" s="2">
        <v>0</v>
      </c>
      <c r="I143" s="2">
        <f t="shared" si="8"/>
        <v>-22929287973</v>
      </c>
      <c r="K143" s="28">
        <f t="shared" si="9"/>
        <v>1.4434119794353203E-2</v>
      </c>
      <c r="M143" s="2">
        <v>0</v>
      </c>
      <c r="O143" s="21">
        <v>-14819799038</v>
      </c>
      <c r="Q143" s="2">
        <v>0</v>
      </c>
      <c r="S143" s="2">
        <f t="shared" si="10"/>
        <v>-14819799038</v>
      </c>
      <c r="U143" s="28">
        <f t="shared" si="11"/>
        <v>5.652107938758813E-2</v>
      </c>
    </row>
    <row r="144" spans="1:21" ht="21" x14ac:dyDescent="0.55000000000000004">
      <c r="A144" s="30" t="s">
        <v>32</v>
      </c>
      <c r="C144" s="2">
        <v>0</v>
      </c>
      <c r="E144" s="21">
        <v>-1648310440</v>
      </c>
      <c r="G144" s="2">
        <v>0</v>
      </c>
      <c r="I144" s="2">
        <f t="shared" si="8"/>
        <v>-1648310440</v>
      </c>
      <c r="K144" s="28">
        <f t="shared" si="9"/>
        <v>1.0376209840121857E-3</v>
      </c>
      <c r="M144" s="2">
        <v>0</v>
      </c>
      <c r="O144" s="21">
        <v>-6330105140</v>
      </c>
      <c r="Q144" s="2">
        <v>0</v>
      </c>
      <c r="S144" s="2">
        <f t="shared" si="10"/>
        <v>-6330105140</v>
      </c>
      <c r="U144" s="28">
        <f t="shared" si="11"/>
        <v>2.4142322998598791E-2</v>
      </c>
    </row>
    <row r="145" spans="1:23" ht="21" x14ac:dyDescent="0.55000000000000004">
      <c r="A145" s="30" t="s">
        <v>193</v>
      </c>
      <c r="C145" s="2">
        <v>0</v>
      </c>
      <c r="E145" s="21">
        <v>-299198196</v>
      </c>
      <c r="G145" s="2">
        <v>0</v>
      </c>
      <c r="I145" s="2">
        <f t="shared" si="8"/>
        <v>-299198196</v>
      </c>
      <c r="K145" s="28">
        <f t="shared" si="9"/>
        <v>1.8834700006401152E-4</v>
      </c>
      <c r="M145" s="2">
        <v>0</v>
      </c>
      <c r="O145" s="21">
        <v>333502563</v>
      </c>
      <c r="Q145" s="2">
        <v>0</v>
      </c>
      <c r="S145" s="2">
        <f t="shared" si="10"/>
        <v>333502563</v>
      </c>
      <c r="U145" s="28">
        <f t="shared" si="11"/>
        <v>-1.2719420007621773E-3</v>
      </c>
    </row>
    <row r="146" spans="1:23" ht="21" x14ac:dyDescent="0.55000000000000004">
      <c r="A146" s="30" t="s">
        <v>137</v>
      </c>
      <c r="C146" s="2">
        <v>0</v>
      </c>
      <c r="E146" s="21">
        <v>-21205148887</v>
      </c>
      <c r="G146" s="2">
        <v>0</v>
      </c>
      <c r="I146" s="2">
        <f t="shared" si="8"/>
        <v>-21205148887</v>
      </c>
      <c r="K146" s="28">
        <f t="shared" si="9"/>
        <v>1.3348764237793609E-2</v>
      </c>
      <c r="M146" s="2">
        <v>0</v>
      </c>
      <c r="O146" s="21">
        <v>-19315846493</v>
      </c>
      <c r="Q146" s="2">
        <v>0</v>
      </c>
      <c r="S146" s="2">
        <f t="shared" si="10"/>
        <v>-19315846493</v>
      </c>
      <c r="U146" s="28">
        <f t="shared" si="11"/>
        <v>7.3668508612695444E-2</v>
      </c>
    </row>
    <row r="147" spans="1:23" ht="21" x14ac:dyDescent="0.55000000000000004">
      <c r="A147" s="30" t="s">
        <v>151</v>
      </c>
      <c r="C147" s="2">
        <v>0</v>
      </c>
      <c r="E147" s="21">
        <v>-33350342667</v>
      </c>
      <c r="G147" s="2">
        <v>0</v>
      </c>
      <c r="I147" s="2">
        <f t="shared" si="8"/>
        <v>-33350342667</v>
      </c>
      <c r="K147" s="28">
        <f t="shared" si="9"/>
        <v>2.0994234177923503E-2</v>
      </c>
      <c r="M147" s="2">
        <v>0</v>
      </c>
      <c r="O147" s="21">
        <v>617434490</v>
      </c>
      <c r="Q147" s="2">
        <v>0</v>
      </c>
      <c r="S147" s="2">
        <f t="shared" si="10"/>
        <v>617434490</v>
      </c>
      <c r="U147" s="28">
        <f t="shared" si="11"/>
        <v>-2.354827061854318E-3</v>
      </c>
    </row>
    <row r="148" spans="1:23" ht="21" x14ac:dyDescent="0.55000000000000004">
      <c r="A148" s="30" t="s">
        <v>190</v>
      </c>
      <c r="C148" s="2">
        <v>0</v>
      </c>
      <c r="E148" s="21">
        <v>-7946842567</v>
      </c>
      <c r="G148" s="2">
        <v>0</v>
      </c>
      <c r="I148" s="2">
        <f t="shared" si="8"/>
        <v>-7946842567</v>
      </c>
      <c r="K148" s="28">
        <f t="shared" si="9"/>
        <v>5.0025834964440704E-3</v>
      </c>
      <c r="M148" s="2">
        <v>0</v>
      </c>
      <c r="O148" s="21">
        <v>-7503146698</v>
      </c>
      <c r="Q148" s="2">
        <v>0</v>
      </c>
      <c r="S148" s="2">
        <f t="shared" si="10"/>
        <v>-7503146698</v>
      </c>
      <c r="U148" s="28">
        <f t="shared" si="11"/>
        <v>2.8616174152359498E-2</v>
      </c>
    </row>
    <row r="149" spans="1:23" ht="21" x14ac:dyDescent="0.55000000000000004">
      <c r="A149" s="30" t="s">
        <v>155</v>
      </c>
      <c r="C149" s="2">
        <v>0</v>
      </c>
      <c r="E149" s="21">
        <v>-10481217121</v>
      </c>
      <c r="G149" s="2">
        <v>0</v>
      </c>
      <c r="I149" s="2">
        <f t="shared" si="8"/>
        <v>-10481217121</v>
      </c>
      <c r="K149" s="28">
        <f t="shared" si="9"/>
        <v>6.5979869803757286E-3</v>
      </c>
      <c r="M149" s="2">
        <v>0</v>
      </c>
      <c r="O149" s="21">
        <v>-6762132753</v>
      </c>
      <c r="Q149" s="2">
        <v>0</v>
      </c>
      <c r="S149" s="2">
        <f t="shared" si="10"/>
        <v>-6762132753</v>
      </c>
      <c r="U149" s="28">
        <f t="shared" si="11"/>
        <v>2.579002867594235E-2</v>
      </c>
    </row>
    <row r="150" spans="1:23" ht="21.75" thickBot="1" x14ac:dyDescent="0.6">
      <c r="A150" s="30" t="s">
        <v>165</v>
      </c>
      <c r="C150" s="2">
        <v>0</v>
      </c>
      <c r="E150" s="21">
        <v>-9021297634</v>
      </c>
      <c r="G150" s="2">
        <v>0</v>
      </c>
      <c r="I150" s="2">
        <f t="shared" si="8"/>
        <v>-9021297634</v>
      </c>
      <c r="K150" s="28">
        <f t="shared" si="9"/>
        <v>5.6789591941539142E-3</v>
      </c>
      <c r="M150" s="2">
        <v>0</v>
      </c>
      <c r="O150" s="21">
        <v>-5193415738</v>
      </c>
      <c r="Q150" s="2">
        <v>0</v>
      </c>
      <c r="S150" s="2">
        <f t="shared" si="10"/>
        <v>-5193415738</v>
      </c>
      <c r="U150" s="28">
        <f t="shared" si="11"/>
        <v>1.9807114959357899E-2</v>
      </c>
    </row>
    <row r="151" spans="1:23" s="21" customFormat="1" ht="21.75" thickBot="1" x14ac:dyDescent="0.6">
      <c r="A151" s="30" t="s">
        <v>34</v>
      </c>
      <c r="C151" s="27">
        <f>SUM(C8:C150)</f>
        <v>30500975785</v>
      </c>
      <c r="E151" s="27">
        <f>SUM(E8:E150)</f>
        <v>-1670619259208</v>
      </c>
      <c r="G151" s="27">
        <f>SUM(G8:G150)</f>
        <v>51570571496</v>
      </c>
      <c r="I151" s="27">
        <f>SUM(I8:I150)</f>
        <v>-1588547711927</v>
      </c>
      <c r="K151" s="31">
        <f>SUM(K8:K150)</f>
        <v>0.99999999999999989</v>
      </c>
      <c r="M151" s="27">
        <f>SUM(M8:M150)</f>
        <v>50469897598</v>
      </c>
      <c r="O151" s="27">
        <f>SUM(O8:O150)</f>
        <v>-496465792598</v>
      </c>
      <c r="Q151" s="27">
        <f>SUM(Q8:Q150)</f>
        <v>183796389991</v>
      </c>
      <c r="S151" s="27">
        <f>SUM(S8:S150)</f>
        <v>-262199505009</v>
      </c>
      <c r="U151" s="31">
        <f t="shared" si="11"/>
        <v>1</v>
      </c>
      <c r="W151" s="2"/>
    </row>
    <row r="152" spans="1:23" ht="19.5" thickTop="1" x14ac:dyDescent="0.4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S152" s="25"/>
    </row>
    <row r="153" spans="1:23" x14ac:dyDescent="0.45">
      <c r="S153" s="32"/>
    </row>
  </sheetData>
  <mergeCells count="17">
    <mergeCell ref="M6:U6"/>
    <mergeCell ref="A2:U2"/>
    <mergeCell ref="A3:U3"/>
    <mergeCell ref="A4:U4"/>
    <mergeCell ref="A5:S5"/>
    <mergeCell ref="A6:A7"/>
    <mergeCell ref="S7"/>
    <mergeCell ref="U7"/>
    <mergeCell ref="K7"/>
    <mergeCell ref="C6:K6"/>
    <mergeCell ref="M7"/>
    <mergeCell ref="O7"/>
    <mergeCell ref="Q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tabSelected="1" workbookViewId="0">
      <selection activeCell="Q28" sqref="Q28"/>
    </sheetView>
  </sheetViews>
  <sheetFormatPr defaultRowHeight="18.75" x14ac:dyDescent="0.45"/>
  <cols>
    <col min="1" max="1" width="26.5703125" style="2" customWidth="1"/>
    <col min="2" max="2" width="1" style="2" customWidth="1"/>
    <col min="3" max="3" width="36.85546875" style="2" bestFit="1" customWidth="1"/>
    <col min="4" max="4" width="1" style="2" customWidth="1"/>
    <col min="5" max="5" width="32" style="2" bestFit="1" customWidth="1"/>
    <col min="6" max="6" width="1" style="2" customWidth="1"/>
    <col min="7" max="7" width="36.85546875" style="2" bestFit="1" customWidth="1"/>
    <col min="8" max="8" width="1" style="2" customWidth="1"/>
    <col min="9" max="9" width="32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6.25" x14ac:dyDescent="0.45">
      <c r="A2" s="3" t="s">
        <v>83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</row>
    <row r="3" spans="1:9" ht="26.25" x14ac:dyDescent="0.45">
      <c r="A3" s="3" t="s">
        <v>41</v>
      </c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</row>
    <row r="4" spans="1:9" ht="26.25" x14ac:dyDescent="0.4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</row>
    <row r="5" spans="1:9" s="6" customFormat="1" ht="25.5" x14ac:dyDescent="0.25">
      <c r="A5" s="4" t="s">
        <v>78</v>
      </c>
      <c r="B5" s="4"/>
      <c r="C5" s="4"/>
      <c r="D5" s="4"/>
      <c r="E5" s="4"/>
      <c r="F5" s="4"/>
    </row>
    <row r="6" spans="1:9" ht="27" thickBot="1" x14ac:dyDescent="0.5">
      <c r="A6" s="7" t="s">
        <v>63</v>
      </c>
      <c r="B6" s="7" t="s">
        <v>63</v>
      </c>
      <c r="C6" s="7" t="s">
        <v>43</v>
      </c>
      <c r="D6" s="7" t="s">
        <v>43</v>
      </c>
      <c r="E6" s="7" t="s">
        <v>43</v>
      </c>
      <c r="G6" s="7" t="s">
        <v>44</v>
      </c>
      <c r="H6" s="7" t="s">
        <v>44</v>
      </c>
      <c r="I6" s="7" t="s">
        <v>44</v>
      </c>
    </row>
    <row r="7" spans="1:9" ht="27" thickBot="1" x14ac:dyDescent="0.5">
      <c r="A7" s="7" t="s">
        <v>64</v>
      </c>
      <c r="C7" s="7" t="s">
        <v>65</v>
      </c>
      <c r="E7" s="7" t="s">
        <v>66</v>
      </c>
      <c r="G7" s="7" t="s">
        <v>65</v>
      </c>
      <c r="I7" s="7" t="s">
        <v>66</v>
      </c>
    </row>
    <row r="8" spans="1:9" ht="21.75" thickBot="1" x14ac:dyDescent="0.6">
      <c r="A8" s="20" t="s">
        <v>40</v>
      </c>
      <c r="C8" s="2">
        <f>'سود سپرده بانکی'!H8</f>
        <v>6340583369</v>
      </c>
      <c r="E8" s="28">
        <f>C8/$C$9</f>
        <v>1</v>
      </c>
      <c r="G8" s="2">
        <f>'سود سپرده بانکی'!N8</f>
        <v>139001393551</v>
      </c>
      <c r="I8" s="28">
        <f>G8/$G$9</f>
        <v>1</v>
      </c>
    </row>
    <row r="9" spans="1:9" ht="21.75" thickBot="1" x14ac:dyDescent="0.6">
      <c r="A9" s="20" t="s">
        <v>34</v>
      </c>
      <c r="C9" s="27">
        <f>SUM(C8:C8)</f>
        <v>6340583369</v>
      </c>
      <c r="E9" s="29">
        <f>SUM(E8:E8)</f>
        <v>1</v>
      </c>
      <c r="G9" s="27">
        <f>SUM(G8:G8)</f>
        <v>139001393551</v>
      </c>
      <c r="I9" s="29">
        <f>SUM(I8:I8)</f>
        <v>1</v>
      </c>
    </row>
    <row r="10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tabSelected="1" workbookViewId="0">
      <selection activeCell="Q28" sqref="Q28"/>
    </sheetView>
  </sheetViews>
  <sheetFormatPr defaultRowHeight="18.75" x14ac:dyDescent="0.45"/>
  <cols>
    <col min="1" max="1" width="33.710937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2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6.25" x14ac:dyDescent="0.45">
      <c r="A2" s="3" t="s">
        <v>83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</row>
    <row r="3" spans="1:19" ht="26.25" x14ac:dyDescent="0.45">
      <c r="A3" s="3" t="s">
        <v>41</v>
      </c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3" t="s">
        <v>41</v>
      </c>
      <c r="N3" s="3" t="s">
        <v>41</v>
      </c>
      <c r="O3" s="3" t="s">
        <v>41</v>
      </c>
      <c r="P3" s="3" t="s">
        <v>41</v>
      </c>
      <c r="Q3" s="3" t="s">
        <v>41</v>
      </c>
      <c r="R3" s="3" t="s">
        <v>41</v>
      </c>
      <c r="S3" s="3" t="s">
        <v>41</v>
      </c>
    </row>
    <row r="4" spans="1:19" ht="26.25" x14ac:dyDescent="0.4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</row>
    <row r="5" spans="1:19" ht="25.5" x14ac:dyDescent="0.45">
      <c r="A5" s="4" t="s">
        <v>59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6.25" x14ac:dyDescent="0.45">
      <c r="A6" s="7" t="s">
        <v>3</v>
      </c>
      <c r="C6" s="7" t="s">
        <v>49</v>
      </c>
      <c r="D6" s="7" t="s">
        <v>49</v>
      </c>
      <c r="E6" s="7" t="s">
        <v>49</v>
      </c>
      <c r="F6" s="7" t="s">
        <v>49</v>
      </c>
      <c r="G6" s="7" t="s">
        <v>49</v>
      </c>
      <c r="I6" s="7" t="s">
        <v>43</v>
      </c>
      <c r="J6" s="7" t="s">
        <v>43</v>
      </c>
      <c r="K6" s="7" t="s">
        <v>43</v>
      </c>
      <c r="L6" s="7" t="s">
        <v>43</v>
      </c>
      <c r="M6" s="7" t="s">
        <v>43</v>
      </c>
      <c r="O6" s="7" t="s">
        <v>44</v>
      </c>
      <c r="P6" s="7" t="s">
        <v>44</v>
      </c>
      <c r="Q6" s="7" t="s">
        <v>44</v>
      </c>
      <c r="R6" s="7" t="s">
        <v>44</v>
      </c>
      <c r="S6" s="7" t="s">
        <v>44</v>
      </c>
    </row>
    <row r="7" spans="1:19" ht="27" thickBot="1" x14ac:dyDescent="0.5">
      <c r="A7" s="7" t="s">
        <v>3</v>
      </c>
      <c r="C7" s="7" t="s">
        <v>50</v>
      </c>
      <c r="E7" s="7" t="s">
        <v>51</v>
      </c>
      <c r="G7" s="7" t="s">
        <v>52</v>
      </c>
      <c r="I7" s="7" t="s">
        <v>53</v>
      </c>
      <c r="K7" s="7" t="s">
        <v>47</v>
      </c>
      <c r="M7" s="7" t="s">
        <v>54</v>
      </c>
      <c r="O7" s="7" t="s">
        <v>53</v>
      </c>
      <c r="Q7" s="7" t="s">
        <v>47</v>
      </c>
      <c r="S7" s="7" t="s">
        <v>54</v>
      </c>
    </row>
    <row r="8" spans="1:19" ht="21" x14ac:dyDescent="0.55000000000000004">
      <c r="A8" s="20" t="s">
        <v>186</v>
      </c>
      <c r="C8" s="2" t="s">
        <v>210</v>
      </c>
      <c r="E8" s="2">
        <v>2641825</v>
      </c>
      <c r="G8" s="2">
        <v>88</v>
      </c>
      <c r="I8" s="2">
        <v>232480600</v>
      </c>
      <c r="K8" s="2">
        <v>13074216</v>
      </c>
      <c r="M8" s="2">
        <v>219406384</v>
      </c>
      <c r="O8" s="2">
        <v>232480600</v>
      </c>
      <c r="Q8" s="2">
        <v>13074216</v>
      </c>
      <c r="S8" s="2">
        <v>219406384</v>
      </c>
    </row>
    <row r="9" spans="1:19" ht="21" x14ac:dyDescent="0.55000000000000004">
      <c r="A9" s="20" t="s">
        <v>100</v>
      </c>
      <c r="C9" s="2" t="s">
        <v>213</v>
      </c>
      <c r="E9" s="2">
        <v>2362736</v>
      </c>
      <c r="G9" s="2">
        <v>8300</v>
      </c>
      <c r="I9" s="2">
        <v>19610708800</v>
      </c>
      <c r="K9" s="2">
        <v>1327417071</v>
      </c>
      <c r="M9" s="2">
        <v>18283291729</v>
      </c>
      <c r="O9" s="2">
        <v>19610708800</v>
      </c>
      <c r="Q9" s="2">
        <v>1327417071</v>
      </c>
      <c r="S9" s="2">
        <v>18283291729</v>
      </c>
    </row>
    <row r="10" spans="1:19" ht="21" x14ac:dyDescent="0.55000000000000004">
      <c r="A10" s="20" t="s">
        <v>150</v>
      </c>
      <c r="C10" s="2" t="s">
        <v>214</v>
      </c>
      <c r="E10" s="2">
        <v>28946682</v>
      </c>
      <c r="G10" s="2">
        <v>180</v>
      </c>
      <c r="I10" s="2">
        <v>5210402760</v>
      </c>
      <c r="K10" s="2">
        <v>293022004</v>
      </c>
      <c r="M10" s="2">
        <v>4917380756</v>
      </c>
      <c r="O10" s="2">
        <v>5210402760</v>
      </c>
      <c r="Q10" s="2">
        <v>293022004</v>
      </c>
      <c r="S10" s="2">
        <v>4917380756</v>
      </c>
    </row>
    <row r="11" spans="1:19" ht="21" x14ac:dyDescent="0.55000000000000004">
      <c r="A11" s="20" t="s">
        <v>121</v>
      </c>
      <c r="C11" s="2" t="s">
        <v>177</v>
      </c>
      <c r="E11" s="2">
        <v>2291709</v>
      </c>
      <c r="G11" s="2">
        <v>1740</v>
      </c>
      <c r="I11" s="2">
        <v>0</v>
      </c>
      <c r="K11" s="2">
        <v>0</v>
      </c>
      <c r="M11" s="2">
        <v>0</v>
      </c>
      <c r="O11" s="2">
        <v>3987573660</v>
      </c>
      <c r="Q11" s="2">
        <v>8176843</v>
      </c>
      <c r="S11" s="2">
        <v>3979396817</v>
      </c>
    </row>
    <row r="12" spans="1:19" ht="21" x14ac:dyDescent="0.55000000000000004">
      <c r="A12" s="20" t="s">
        <v>180</v>
      </c>
      <c r="C12" s="2" t="s">
        <v>215</v>
      </c>
      <c r="E12" s="2">
        <v>4181665</v>
      </c>
      <c r="G12" s="2">
        <v>510</v>
      </c>
      <c r="I12" s="2">
        <v>2132649150</v>
      </c>
      <c r="K12" s="2">
        <v>126419924</v>
      </c>
      <c r="M12" s="2">
        <v>2006229226</v>
      </c>
      <c r="O12" s="2">
        <v>2132649150</v>
      </c>
      <c r="Q12" s="2">
        <v>126419924</v>
      </c>
      <c r="S12" s="2">
        <v>2006229226</v>
      </c>
    </row>
    <row r="13" spans="1:19" ht="21" x14ac:dyDescent="0.55000000000000004">
      <c r="A13" s="20" t="s">
        <v>108</v>
      </c>
      <c r="C13" s="2" t="s">
        <v>210</v>
      </c>
      <c r="E13" s="2">
        <v>47087225</v>
      </c>
      <c r="G13" s="2">
        <v>50</v>
      </c>
      <c r="I13" s="2">
        <v>2354361250</v>
      </c>
      <c r="K13" s="2">
        <v>139562651</v>
      </c>
      <c r="M13" s="2">
        <v>2214798599</v>
      </c>
      <c r="O13" s="2">
        <v>2354361250</v>
      </c>
      <c r="Q13" s="2">
        <v>139562651</v>
      </c>
      <c r="S13" s="2">
        <v>2214798599</v>
      </c>
    </row>
    <row r="14" spans="1:19" ht="21" x14ac:dyDescent="0.55000000000000004">
      <c r="A14" s="20" t="s">
        <v>126</v>
      </c>
      <c r="C14" s="2" t="s">
        <v>195</v>
      </c>
      <c r="E14" s="2">
        <v>3956101</v>
      </c>
      <c r="G14" s="2">
        <v>800</v>
      </c>
      <c r="I14" s="2">
        <v>0</v>
      </c>
      <c r="K14" s="2">
        <v>0</v>
      </c>
      <c r="M14" s="2">
        <v>0</v>
      </c>
      <c r="O14" s="2">
        <v>3164880800</v>
      </c>
      <c r="Q14" s="2">
        <v>179915704</v>
      </c>
      <c r="S14" s="2">
        <v>2984965096</v>
      </c>
    </row>
    <row r="15" spans="1:19" ht="21" x14ac:dyDescent="0.55000000000000004">
      <c r="A15" s="20" t="s">
        <v>147</v>
      </c>
      <c r="C15" s="2" t="s">
        <v>196</v>
      </c>
      <c r="E15" s="2">
        <v>1494777</v>
      </c>
      <c r="G15" s="2">
        <v>8700</v>
      </c>
      <c r="I15" s="2">
        <v>0</v>
      </c>
      <c r="K15" s="2">
        <v>0</v>
      </c>
      <c r="M15" s="2">
        <v>0</v>
      </c>
      <c r="O15" s="2">
        <v>13004559900</v>
      </c>
      <c r="Q15" s="2">
        <v>0</v>
      </c>
      <c r="S15" s="2">
        <v>13004559900</v>
      </c>
    </row>
    <row r="16" spans="1:19" ht="21" x14ac:dyDescent="0.55000000000000004">
      <c r="A16" s="20" t="s">
        <v>149</v>
      </c>
      <c r="C16" s="2" t="s">
        <v>216</v>
      </c>
      <c r="E16" s="2">
        <v>11093197</v>
      </c>
      <c r="G16" s="2">
        <v>20</v>
      </c>
      <c r="I16" s="2">
        <v>221863940</v>
      </c>
      <c r="K16" s="2">
        <v>2405029</v>
      </c>
      <c r="M16" s="2">
        <v>219458911</v>
      </c>
      <c r="O16" s="2">
        <v>221863940</v>
      </c>
      <c r="Q16" s="2">
        <v>2405029</v>
      </c>
      <c r="S16" s="2">
        <v>219458911</v>
      </c>
    </row>
    <row r="17" spans="1:19" ht="21.75" thickBot="1" x14ac:dyDescent="0.6">
      <c r="A17" s="20" t="s">
        <v>140</v>
      </c>
      <c r="C17" s="2" t="s">
        <v>215</v>
      </c>
      <c r="E17" s="2">
        <v>10182642</v>
      </c>
      <c r="G17" s="2">
        <v>276</v>
      </c>
      <c r="I17" s="2">
        <v>2810409192</v>
      </c>
      <c r="K17" s="2">
        <v>169999012</v>
      </c>
      <c r="M17" s="2">
        <v>2640410180</v>
      </c>
      <c r="O17" s="2">
        <v>2810409192</v>
      </c>
      <c r="Q17" s="2">
        <v>169999012</v>
      </c>
      <c r="S17" s="2">
        <v>2640410180</v>
      </c>
    </row>
    <row r="18" spans="1:19" ht="21.75" thickBot="1" x14ac:dyDescent="0.6">
      <c r="A18" s="20" t="s">
        <v>34</v>
      </c>
      <c r="C18" s="2" t="s">
        <v>34</v>
      </c>
      <c r="E18" s="2" t="s">
        <v>34</v>
      </c>
      <c r="G18" s="2" t="s">
        <v>34</v>
      </c>
      <c r="I18" s="27">
        <f>SUM(I8:I17)</f>
        <v>32572875692</v>
      </c>
      <c r="J18" s="21"/>
      <c r="K18" s="27">
        <f>SUM(K8:K17)</f>
        <v>2071899907</v>
      </c>
      <c r="L18" s="21"/>
      <c r="M18" s="27">
        <f>SUM(M8:M17)</f>
        <v>30500975785</v>
      </c>
      <c r="O18" s="27">
        <f>SUM(O8:O17)</f>
        <v>52729890052</v>
      </c>
      <c r="P18" s="21"/>
      <c r="Q18" s="27">
        <f>SUM(Q8:Q17)</f>
        <v>2259992454</v>
      </c>
      <c r="R18" s="21"/>
      <c r="S18" s="27">
        <f>SUM(S8:S17)</f>
        <v>50469897598</v>
      </c>
    </row>
    <row r="19" spans="1:19" x14ac:dyDescent="0.45">
      <c r="O19" s="21"/>
      <c r="P19" s="21"/>
      <c r="Q19" s="21"/>
      <c r="R19" s="21"/>
      <c r="S19" s="21"/>
    </row>
  </sheetData>
  <mergeCells count="17">
    <mergeCell ref="O6:S6"/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54"/>
  <sheetViews>
    <sheetView rightToLeft="1" tabSelected="1" workbookViewId="0">
      <selection activeCell="Q28" sqref="Q28"/>
    </sheetView>
  </sheetViews>
  <sheetFormatPr defaultRowHeight="18.75" x14ac:dyDescent="0.45"/>
  <cols>
    <col min="1" max="1" width="26.5703125" style="2" customWidth="1"/>
    <col min="2" max="3" width="1" style="2" customWidth="1"/>
    <col min="4" max="4" width="22" style="2" customWidth="1"/>
    <col min="5" max="5" width="1" style="2" customWidth="1"/>
    <col min="6" max="6" width="22" style="2" customWidth="1"/>
    <col min="7" max="7" width="1" style="2" customWidth="1"/>
    <col min="8" max="8" width="22" style="2" customWidth="1"/>
    <col min="9" max="9" width="1" style="2" customWidth="1"/>
    <col min="10" max="10" width="22" style="2" customWidth="1"/>
    <col min="11" max="11" width="1" style="2" customWidth="1"/>
    <col min="12" max="12" width="22" style="2" customWidth="1"/>
    <col min="13" max="13" width="1" style="2" customWidth="1"/>
    <col min="14" max="14" width="22" style="2" customWidth="1"/>
    <col min="15" max="15" width="1" style="2" customWidth="1"/>
    <col min="16" max="16" width="9.140625" style="2" customWidth="1"/>
    <col min="17" max="17" width="9.140625" style="2"/>
    <col min="18" max="18" width="11.7109375" style="2" bestFit="1" customWidth="1"/>
    <col min="19" max="16384" width="9.140625" style="2"/>
  </cols>
  <sheetData>
    <row r="2" spans="1:14" s="2" customFormat="1" ht="26.25" x14ac:dyDescent="0.45">
      <c r="A2" s="3" t="s">
        <v>83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</row>
    <row r="3" spans="1:14" s="2" customFormat="1" ht="26.25" x14ac:dyDescent="0.45">
      <c r="A3" s="3" t="s">
        <v>41</v>
      </c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3" t="s">
        <v>41</v>
      </c>
      <c r="N3" s="3" t="s">
        <v>41</v>
      </c>
    </row>
    <row r="4" spans="1:14" s="2" customFormat="1" ht="26.25" x14ac:dyDescent="0.4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</row>
    <row r="5" spans="1:14" s="26" customFormat="1" ht="25.5" x14ac:dyDescent="0.25">
      <c r="A5" s="4" t="s">
        <v>80</v>
      </c>
      <c r="B5" s="4"/>
      <c r="C5" s="4"/>
      <c r="D5" s="4"/>
      <c r="E5" s="4"/>
      <c r="F5" s="4"/>
      <c r="G5" s="4"/>
    </row>
    <row r="6" spans="1:14" s="2" customFormat="1" ht="27" thickBot="1" x14ac:dyDescent="0.5">
      <c r="A6" s="7" t="s">
        <v>42</v>
      </c>
      <c r="B6" s="7" t="s">
        <v>42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J6" s="7" t="s">
        <v>44</v>
      </c>
      <c r="K6" s="7" t="s">
        <v>44</v>
      </c>
      <c r="L6" s="7" t="s">
        <v>44</v>
      </c>
      <c r="M6" s="7" t="s">
        <v>44</v>
      </c>
      <c r="N6" s="7" t="s">
        <v>44</v>
      </c>
    </row>
    <row r="7" spans="1:14" s="2" customFormat="1" ht="27" thickBot="1" x14ac:dyDescent="0.5">
      <c r="A7" s="7" t="s">
        <v>45</v>
      </c>
      <c r="D7" s="7" t="s">
        <v>46</v>
      </c>
      <c r="F7" s="7" t="s">
        <v>47</v>
      </c>
      <c r="H7" s="7" t="s">
        <v>48</v>
      </c>
      <c r="J7" s="7" t="s">
        <v>46</v>
      </c>
      <c r="L7" s="7" t="s">
        <v>47</v>
      </c>
      <c r="N7" s="7" t="s">
        <v>48</v>
      </c>
    </row>
    <row r="8" spans="1:14" s="2" customFormat="1" ht="21.75" thickBot="1" x14ac:dyDescent="0.6">
      <c r="A8" s="20" t="s">
        <v>40</v>
      </c>
      <c r="D8" s="2">
        <v>6340583369</v>
      </c>
      <c r="F8" s="2">
        <v>0</v>
      </c>
      <c r="H8" s="2">
        <v>6340583369</v>
      </c>
      <c r="J8" s="2">
        <v>139001393551</v>
      </c>
      <c r="L8" s="2">
        <v>0</v>
      </c>
      <c r="N8" s="2">
        <v>139001393551</v>
      </c>
    </row>
    <row r="9" spans="1:14" s="2" customFormat="1" ht="21.75" thickBot="1" x14ac:dyDescent="0.6">
      <c r="A9" s="20" t="s">
        <v>34</v>
      </c>
      <c r="D9" s="27">
        <f>SUM(D8)</f>
        <v>6340583369</v>
      </c>
      <c r="E9" s="21"/>
      <c r="F9" s="27">
        <v>0</v>
      </c>
      <c r="G9" s="21"/>
      <c r="H9" s="27">
        <f>SUM(H8)</f>
        <v>6340583369</v>
      </c>
      <c r="I9" s="21"/>
      <c r="J9" s="27">
        <f>SUM(J8)</f>
        <v>139001393551</v>
      </c>
      <c r="K9" s="21"/>
      <c r="L9" s="27">
        <v>0</v>
      </c>
      <c r="M9" s="21"/>
      <c r="N9" s="27">
        <f>SUM(N8)</f>
        <v>139001393551</v>
      </c>
    </row>
    <row r="10" spans="1:14" s="2" customFormat="1" x14ac:dyDescent="0.45"/>
    <row r="11" spans="1:14" s="2" customFormat="1" x14ac:dyDescent="0.45"/>
    <row r="154" s="2" customFormat="1" x14ac:dyDescent="0.45"/>
  </sheetData>
  <mergeCells count="14">
    <mergeCell ref="A5:G5"/>
    <mergeCell ref="L7"/>
    <mergeCell ref="N7"/>
    <mergeCell ref="J6:N6"/>
    <mergeCell ref="A2:N2"/>
    <mergeCell ref="A3:N3"/>
    <mergeCell ref="A4:N4"/>
    <mergeCell ref="D7"/>
    <mergeCell ref="F7"/>
    <mergeCell ref="H7"/>
    <mergeCell ref="D6:H6"/>
    <mergeCell ref="J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3"/>
  <sheetViews>
    <sheetView rightToLeft="1" tabSelected="1" workbookViewId="0">
      <selection activeCell="Q28" sqref="Q28"/>
    </sheetView>
  </sheetViews>
  <sheetFormatPr defaultRowHeight="18.75" x14ac:dyDescent="0.45"/>
  <cols>
    <col min="1" max="1" width="41.42578125" style="2" bestFit="1" customWidth="1"/>
    <col min="2" max="2" width="1" style="2" customWidth="1"/>
    <col min="3" max="3" width="18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18.140625" style="25" bestFit="1" customWidth="1"/>
    <col min="20" max="16384" width="9.140625" style="2"/>
  </cols>
  <sheetData>
    <row r="2" spans="1:17" ht="26.25" x14ac:dyDescent="0.45">
      <c r="A2" s="3" t="s">
        <v>83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17" ht="26.25" x14ac:dyDescent="0.45">
      <c r="A3" s="3" t="s">
        <v>41</v>
      </c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3" t="s">
        <v>41</v>
      </c>
      <c r="N3" s="3" t="s">
        <v>41</v>
      </c>
      <c r="O3" s="3" t="s">
        <v>41</v>
      </c>
      <c r="P3" s="3" t="s">
        <v>41</v>
      </c>
      <c r="Q3" s="3" t="s">
        <v>41</v>
      </c>
    </row>
    <row r="4" spans="1:17" ht="26.25" x14ac:dyDescent="0.4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5" spans="1:17" ht="25.5" x14ac:dyDescent="0.45">
      <c r="A5" s="4" t="s">
        <v>77</v>
      </c>
      <c r="B5" s="4"/>
      <c r="C5" s="4"/>
      <c r="D5" s="4"/>
      <c r="E5" s="4"/>
      <c r="F5" s="4"/>
      <c r="G5" s="4"/>
      <c r="H5" s="4"/>
    </row>
    <row r="6" spans="1:17" ht="26.25" x14ac:dyDescent="0.45">
      <c r="A6" s="7" t="s">
        <v>3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K6" s="7" t="s">
        <v>44</v>
      </c>
      <c r="L6" s="7" t="s">
        <v>44</v>
      </c>
      <c r="M6" s="7" t="s">
        <v>44</v>
      </c>
      <c r="N6" s="7" t="s">
        <v>44</v>
      </c>
      <c r="O6" s="7" t="s">
        <v>44</v>
      </c>
      <c r="P6" s="7" t="s">
        <v>44</v>
      </c>
      <c r="Q6" s="7" t="s">
        <v>44</v>
      </c>
    </row>
    <row r="7" spans="1:17" ht="26.25" x14ac:dyDescent="0.45">
      <c r="A7" s="7" t="s">
        <v>3</v>
      </c>
      <c r="C7" s="7" t="s">
        <v>7</v>
      </c>
      <c r="E7" s="7" t="s">
        <v>55</v>
      </c>
      <c r="G7" s="7" t="s">
        <v>56</v>
      </c>
      <c r="I7" s="7" t="s">
        <v>58</v>
      </c>
      <c r="K7" s="7" t="s">
        <v>7</v>
      </c>
      <c r="M7" s="7" t="s">
        <v>55</v>
      </c>
      <c r="O7" s="7" t="s">
        <v>56</v>
      </c>
      <c r="Q7" s="7" t="s">
        <v>58</v>
      </c>
    </row>
    <row r="8" spans="1:17" ht="21" x14ac:dyDescent="0.55000000000000004">
      <c r="A8" s="20" t="s">
        <v>144</v>
      </c>
      <c r="C8" s="2">
        <v>10470381</v>
      </c>
      <c r="E8" s="2">
        <v>28662445295</v>
      </c>
      <c r="G8" s="2">
        <v>27589361821</v>
      </c>
      <c r="I8" s="2">
        <v>1073083474</v>
      </c>
      <c r="K8" s="2">
        <v>22840914</v>
      </c>
      <c r="M8" s="2">
        <v>65755119285</v>
      </c>
      <c r="O8" s="2">
        <v>60185607448</v>
      </c>
      <c r="Q8" s="2">
        <v>5569511837</v>
      </c>
    </row>
    <row r="9" spans="1:17" ht="21" x14ac:dyDescent="0.55000000000000004">
      <c r="A9" s="20" t="s">
        <v>124</v>
      </c>
      <c r="C9" s="2">
        <v>1919190</v>
      </c>
      <c r="E9" s="2">
        <v>15230212533</v>
      </c>
      <c r="G9" s="2">
        <v>16111230171</v>
      </c>
      <c r="I9" s="2">
        <v>-881017638</v>
      </c>
      <c r="K9" s="2">
        <v>3743865</v>
      </c>
      <c r="M9" s="2">
        <v>30964825125</v>
      </c>
      <c r="O9" s="2">
        <v>31429025134</v>
      </c>
      <c r="Q9" s="2">
        <v>-464200009</v>
      </c>
    </row>
    <row r="10" spans="1:17" ht="21" x14ac:dyDescent="0.55000000000000004">
      <c r="A10" s="20" t="s">
        <v>153</v>
      </c>
      <c r="C10" s="2">
        <v>300746</v>
      </c>
      <c r="E10" s="2">
        <v>2631016989</v>
      </c>
      <c r="G10" s="2">
        <v>2420290844</v>
      </c>
      <c r="I10" s="2">
        <v>210726145</v>
      </c>
      <c r="K10" s="2">
        <v>3006000</v>
      </c>
      <c r="M10" s="2">
        <v>26490297333</v>
      </c>
      <c r="O10" s="2">
        <v>23931320432</v>
      </c>
      <c r="Q10" s="2">
        <v>2558976901</v>
      </c>
    </row>
    <row r="11" spans="1:17" ht="21" x14ac:dyDescent="0.55000000000000004">
      <c r="A11" s="20" t="s">
        <v>120</v>
      </c>
      <c r="C11" s="2">
        <v>2650180</v>
      </c>
      <c r="E11" s="2">
        <v>6120150133</v>
      </c>
      <c r="G11" s="2">
        <v>6816375123</v>
      </c>
      <c r="I11" s="2">
        <v>-696224990</v>
      </c>
      <c r="K11" s="2">
        <v>2650180</v>
      </c>
      <c r="M11" s="2">
        <v>6120150133</v>
      </c>
      <c r="O11" s="2">
        <v>6816375123</v>
      </c>
      <c r="Q11" s="2">
        <v>-696224990</v>
      </c>
    </row>
    <row r="12" spans="1:17" ht="21" x14ac:dyDescent="0.55000000000000004">
      <c r="A12" s="20" t="s">
        <v>117</v>
      </c>
      <c r="C12" s="2">
        <v>250000</v>
      </c>
      <c r="E12" s="2">
        <v>5234574615</v>
      </c>
      <c r="G12" s="2">
        <v>5840865851</v>
      </c>
      <c r="I12" s="2">
        <v>-606291236</v>
      </c>
      <c r="K12" s="2">
        <v>257558</v>
      </c>
      <c r="M12" s="2">
        <v>5439163079</v>
      </c>
      <c r="O12" s="2">
        <v>6017176026</v>
      </c>
      <c r="Q12" s="2">
        <v>-578012947</v>
      </c>
    </row>
    <row r="13" spans="1:17" ht="21" x14ac:dyDescent="0.55000000000000004">
      <c r="A13" s="20" t="s">
        <v>86</v>
      </c>
      <c r="C13" s="2">
        <v>634264</v>
      </c>
      <c r="E13" s="2">
        <v>8125182790</v>
      </c>
      <c r="G13" s="2">
        <v>8944748290</v>
      </c>
      <c r="I13" s="2">
        <v>-819565500</v>
      </c>
      <c r="K13" s="2">
        <v>634264</v>
      </c>
      <c r="M13" s="2">
        <v>8125182790</v>
      </c>
      <c r="O13" s="2">
        <v>8944748290</v>
      </c>
      <c r="Q13" s="2">
        <v>-819565500</v>
      </c>
    </row>
    <row r="14" spans="1:17" ht="21" x14ac:dyDescent="0.55000000000000004">
      <c r="A14" s="20" t="s">
        <v>21</v>
      </c>
      <c r="C14" s="2">
        <v>1350477</v>
      </c>
      <c r="E14" s="2">
        <v>10840906148</v>
      </c>
      <c r="G14" s="2">
        <v>10154735140</v>
      </c>
      <c r="I14" s="2">
        <v>686171008</v>
      </c>
      <c r="K14" s="2">
        <v>1734983</v>
      </c>
      <c r="M14" s="2">
        <v>14099865529</v>
      </c>
      <c r="O14" s="2">
        <v>13045977710</v>
      </c>
      <c r="Q14" s="2">
        <v>1053887819</v>
      </c>
    </row>
    <row r="15" spans="1:17" ht="21" x14ac:dyDescent="0.55000000000000004">
      <c r="A15" s="20" t="s">
        <v>22</v>
      </c>
      <c r="C15" s="2">
        <v>3860693</v>
      </c>
      <c r="E15" s="2">
        <v>9025482309</v>
      </c>
      <c r="G15" s="2">
        <v>7406589813</v>
      </c>
      <c r="I15" s="2">
        <v>1618892496</v>
      </c>
      <c r="K15" s="2">
        <v>12473064</v>
      </c>
      <c r="M15" s="2">
        <v>29899975968</v>
      </c>
      <c r="O15" s="2">
        <v>23929089600</v>
      </c>
      <c r="Q15" s="2">
        <v>5970886368</v>
      </c>
    </row>
    <row r="16" spans="1:17" ht="21" x14ac:dyDescent="0.55000000000000004">
      <c r="A16" s="20" t="s">
        <v>29</v>
      </c>
      <c r="C16" s="2">
        <v>2900000</v>
      </c>
      <c r="E16" s="2">
        <v>8439157199</v>
      </c>
      <c r="G16" s="2">
        <v>7092329971</v>
      </c>
      <c r="I16" s="2">
        <v>1346827228</v>
      </c>
      <c r="K16" s="2">
        <v>14804267</v>
      </c>
      <c r="M16" s="2">
        <v>43020225637</v>
      </c>
      <c r="O16" s="2">
        <v>36205774660</v>
      </c>
      <c r="Q16" s="2">
        <v>6814450977</v>
      </c>
    </row>
    <row r="17" spans="1:17" ht="21" x14ac:dyDescent="0.55000000000000004">
      <c r="A17" s="20" t="s">
        <v>135</v>
      </c>
      <c r="C17" s="2">
        <v>500000</v>
      </c>
      <c r="E17" s="2">
        <v>5504404372</v>
      </c>
      <c r="G17" s="2">
        <v>5495693282</v>
      </c>
      <c r="I17" s="2">
        <v>8711090</v>
      </c>
      <c r="K17" s="2">
        <v>500000</v>
      </c>
      <c r="M17" s="2">
        <v>5504404372</v>
      </c>
      <c r="O17" s="2">
        <v>5495693282</v>
      </c>
      <c r="Q17" s="2">
        <v>8711090</v>
      </c>
    </row>
    <row r="18" spans="1:17" ht="21" x14ac:dyDescent="0.55000000000000004">
      <c r="A18" s="20" t="s">
        <v>82</v>
      </c>
      <c r="C18" s="2">
        <v>754234</v>
      </c>
      <c r="E18" s="2">
        <v>20125467012</v>
      </c>
      <c r="G18" s="2">
        <v>16622189932</v>
      </c>
      <c r="I18" s="2">
        <v>3503277080</v>
      </c>
      <c r="K18" s="2">
        <v>2690526</v>
      </c>
      <c r="M18" s="2">
        <v>68921516560</v>
      </c>
      <c r="O18" s="2">
        <v>58831027723</v>
      </c>
      <c r="Q18" s="2">
        <v>10090488837</v>
      </c>
    </row>
    <row r="19" spans="1:17" ht="21" x14ac:dyDescent="0.55000000000000004">
      <c r="A19" s="20" t="s">
        <v>119</v>
      </c>
      <c r="C19" s="2">
        <v>1393017</v>
      </c>
      <c r="E19" s="2">
        <v>10970303847</v>
      </c>
      <c r="G19" s="2">
        <v>10589335502</v>
      </c>
      <c r="I19" s="2">
        <v>380968345</v>
      </c>
      <c r="K19" s="2">
        <v>2862952</v>
      </c>
      <c r="M19" s="2">
        <v>25316797349</v>
      </c>
      <c r="O19" s="2">
        <v>21763380674</v>
      </c>
      <c r="Q19" s="2">
        <v>3553416675</v>
      </c>
    </row>
    <row r="20" spans="1:17" ht="21" x14ac:dyDescent="0.55000000000000004">
      <c r="A20" s="20" t="s">
        <v>28</v>
      </c>
      <c r="C20" s="2">
        <v>1353788</v>
      </c>
      <c r="E20" s="2">
        <v>4999687838</v>
      </c>
      <c r="G20" s="2">
        <v>5154083883</v>
      </c>
      <c r="I20" s="2">
        <v>-154396045</v>
      </c>
      <c r="K20" s="2">
        <v>5369494</v>
      </c>
      <c r="M20" s="2">
        <v>22531026029</v>
      </c>
      <c r="O20" s="2">
        <v>20091009478</v>
      </c>
      <c r="Q20" s="2">
        <v>2440016551</v>
      </c>
    </row>
    <row r="21" spans="1:17" ht="21" x14ac:dyDescent="0.55000000000000004">
      <c r="A21" s="20" t="s">
        <v>160</v>
      </c>
      <c r="C21" s="2">
        <v>3243426</v>
      </c>
      <c r="E21" s="2">
        <v>7797439905</v>
      </c>
      <c r="G21" s="2">
        <v>7305378107</v>
      </c>
      <c r="I21" s="2">
        <v>492061798</v>
      </c>
      <c r="K21" s="2">
        <v>6964258</v>
      </c>
      <c r="M21" s="2">
        <v>16556936425</v>
      </c>
      <c r="O21" s="2">
        <v>15686048618</v>
      </c>
      <c r="Q21" s="2">
        <v>870887807</v>
      </c>
    </row>
    <row r="22" spans="1:17" ht="21" x14ac:dyDescent="0.55000000000000004">
      <c r="A22" s="20" t="s">
        <v>121</v>
      </c>
      <c r="C22" s="2">
        <v>600000</v>
      </c>
      <c r="E22" s="2">
        <v>6493935362</v>
      </c>
      <c r="G22" s="2">
        <v>6626191805</v>
      </c>
      <c r="I22" s="2">
        <v>-132256443</v>
      </c>
      <c r="K22" s="2">
        <v>600000</v>
      </c>
      <c r="M22" s="2">
        <v>6493935362</v>
      </c>
      <c r="O22" s="2">
        <v>6626191805</v>
      </c>
      <c r="Q22" s="21">
        <v>-132256443</v>
      </c>
    </row>
    <row r="23" spans="1:17" ht="21" x14ac:dyDescent="0.55000000000000004">
      <c r="A23" s="20" t="s">
        <v>94</v>
      </c>
      <c r="C23" s="2">
        <v>86421</v>
      </c>
      <c r="E23" s="2">
        <v>1046327109</v>
      </c>
      <c r="G23" s="2">
        <v>948882087</v>
      </c>
      <c r="I23" s="2">
        <v>97445022</v>
      </c>
      <c r="K23" s="2">
        <v>129856</v>
      </c>
      <c r="M23" s="2">
        <v>1598827018</v>
      </c>
      <c r="O23" s="2">
        <v>1425788089</v>
      </c>
      <c r="Q23" s="21">
        <v>173038929</v>
      </c>
    </row>
    <row r="24" spans="1:17" ht="21" x14ac:dyDescent="0.55000000000000004">
      <c r="A24" s="20" t="s">
        <v>173</v>
      </c>
      <c r="C24" s="2">
        <v>1000000</v>
      </c>
      <c r="E24" s="2">
        <v>5189572130</v>
      </c>
      <c r="G24" s="2">
        <v>4936337360</v>
      </c>
      <c r="I24" s="2">
        <v>253234770</v>
      </c>
      <c r="K24" s="2">
        <v>7084002</v>
      </c>
      <c r="M24" s="2">
        <v>35548377993</v>
      </c>
      <c r="O24" s="2">
        <v>34953752277</v>
      </c>
      <c r="Q24" s="21">
        <v>594625716</v>
      </c>
    </row>
    <row r="25" spans="1:17" ht="21" x14ac:dyDescent="0.55000000000000004">
      <c r="A25" s="20" t="s">
        <v>99</v>
      </c>
      <c r="C25" s="2">
        <v>123673</v>
      </c>
      <c r="E25" s="2">
        <v>4120766496</v>
      </c>
      <c r="G25" s="2">
        <v>3645462479</v>
      </c>
      <c r="I25" s="2">
        <v>475304017</v>
      </c>
      <c r="K25" s="2">
        <v>1645976</v>
      </c>
      <c r="M25" s="2">
        <v>52728530063</v>
      </c>
      <c r="O25" s="2">
        <v>48476657459</v>
      </c>
      <c r="Q25" s="2">
        <v>4251872604</v>
      </c>
    </row>
    <row r="26" spans="1:17" ht="21" x14ac:dyDescent="0.55000000000000004">
      <c r="A26" s="20" t="s">
        <v>174</v>
      </c>
      <c r="C26" s="2">
        <v>1645561</v>
      </c>
      <c r="E26" s="2">
        <v>18255716030</v>
      </c>
      <c r="G26" s="2">
        <v>15057856139</v>
      </c>
      <c r="I26" s="2">
        <v>3197859891</v>
      </c>
      <c r="K26" s="2">
        <v>6544737</v>
      </c>
      <c r="M26" s="2">
        <v>67618620423</v>
      </c>
      <c r="O26" s="2">
        <v>59888213313</v>
      </c>
      <c r="Q26" s="2">
        <v>7730407110</v>
      </c>
    </row>
    <row r="27" spans="1:17" ht="21" x14ac:dyDescent="0.55000000000000004">
      <c r="A27" s="20" t="s">
        <v>128</v>
      </c>
      <c r="C27" s="2">
        <v>2900000</v>
      </c>
      <c r="E27" s="2">
        <v>10840661703</v>
      </c>
      <c r="G27" s="2">
        <v>11497477607</v>
      </c>
      <c r="I27" s="2">
        <v>-656815904</v>
      </c>
      <c r="K27" s="2">
        <v>3200000</v>
      </c>
      <c r="M27" s="2">
        <v>12026065024</v>
      </c>
      <c r="O27" s="2">
        <v>12684922296</v>
      </c>
      <c r="Q27" s="2">
        <v>-658857272</v>
      </c>
    </row>
    <row r="28" spans="1:17" ht="21" x14ac:dyDescent="0.55000000000000004">
      <c r="A28" s="20" t="s">
        <v>147</v>
      </c>
      <c r="C28" s="2">
        <v>876158</v>
      </c>
      <c r="E28" s="2">
        <v>25881600412</v>
      </c>
      <c r="G28" s="2">
        <v>21518329077</v>
      </c>
      <c r="I28" s="2">
        <v>4363271335</v>
      </c>
      <c r="K28" s="2">
        <v>876158</v>
      </c>
      <c r="M28" s="2">
        <v>25881600412</v>
      </c>
      <c r="O28" s="2">
        <v>21518792342</v>
      </c>
      <c r="Q28" s="2">
        <v>4362808070</v>
      </c>
    </row>
    <row r="29" spans="1:17" ht="21" x14ac:dyDescent="0.55000000000000004">
      <c r="A29" s="20" t="s">
        <v>105</v>
      </c>
      <c r="C29" s="2">
        <v>272820</v>
      </c>
      <c r="E29" s="2">
        <v>8741617119</v>
      </c>
      <c r="G29" s="2">
        <v>9919377667</v>
      </c>
      <c r="I29" s="2">
        <v>-1177760548</v>
      </c>
      <c r="K29" s="2">
        <v>811240</v>
      </c>
      <c r="M29" s="2">
        <v>27953749912</v>
      </c>
      <c r="O29" s="2">
        <v>29494325104</v>
      </c>
      <c r="Q29" s="2">
        <v>-1540575192</v>
      </c>
    </row>
    <row r="30" spans="1:17" ht="21" x14ac:dyDescent="0.55000000000000004">
      <c r="A30" s="20" t="s">
        <v>26</v>
      </c>
      <c r="C30" s="2">
        <v>2558820</v>
      </c>
      <c r="E30" s="2">
        <v>11673561382</v>
      </c>
      <c r="G30" s="2">
        <v>11222385398</v>
      </c>
      <c r="I30" s="2">
        <v>451175984</v>
      </c>
      <c r="K30" s="2">
        <v>12403469</v>
      </c>
      <c r="M30" s="2">
        <v>57090729126</v>
      </c>
      <c r="O30" s="2">
        <v>54398710891</v>
      </c>
      <c r="Q30" s="2">
        <v>2692018235</v>
      </c>
    </row>
    <row r="31" spans="1:17" ht="21" x14ac:dyDescent="0.55000000000000004">
      <c r="A31" s="20" t="s">
        <v>92</v>
      </c>
      <c r="C31" s="2">
        <v>3396682</v>
      </c>
      <c r="E31" s="2">
        <v>6814658856</v>
      </c>
      <c r="G31" s="2">
        <v>7370567744</v>
      </c>
      <c r="I31" s="2">
        <v>-555908888</v>
      </c>
      <c r="K31" s="2">
        <v>3396682</v>
      </c>
      <c r="M31" s="2">
        <v>6814658856</v>
      </c>
      <c r="O31" s="2">
        <v>7370567744</v>
      </c>
      <c r="Q31" s="2">
        <v>-555908888</v>
      </c>
    </row>
    <row r="32" spans="1:17" ht="21" x14ac:dyDescent="0.55000000000000004">
      <c r="A32" s="20" t="s">
        <v>122</v>
      </c>
      <c r="C32" s="2">
        <v>940069</v>
      </c>
      <c r="E32" s="2">
        <v>7145725437</v>
      </c>
      <c r="G32" s="2">
        <v>6772582542</v>
      </c>
      <c r="I32" s="2">
        <v>373142895</v>
      </c>
      <c r="K32" s="2">
        <v>940069</v>
      </c>
      <c r="M32" s="2">
        <v>7145725437</v>
      </c>
      <c r="O32" s="2">
        <v>6772582542</v>
      </c>
      <c r="Q32" s="2">
        <v>373142895</v>
      </c>
    </row>
    <row r="33" spans="1:17" ht="21" x14ac:dyDescent="0.55000000000000004">
      <c r="A33" s="20" t="s">
        <v>27</v>
      </c>
      <c r="C33" s="2">
        <v>4500407</v>
      </c>
      <c r="E33" s="2">
        <v>10507942807</v>
      </c>
      <c r="G33" s="2">
        <v>9580419510</v>
      </c>
      <c r="I33" s="2">
        <v>927523297</v>
      </c>
      <c r="K33" s="2">
        <v>24956444</v>
      </c>
      <c r="M33" s="2">
        <v>54111718007</v>
      </c>
      <c r="O33" s="2">
        <v>52306394446</v>
      </c>
      <c r="Q33" s="2">
        <v>1805323561</v>
      </c>
    </row>
    <row r="34" spans="1:17" ht="21" x14ac:dyDescent="0.55000000000000004">
      <c r="A34" s="20" t="s">
        <v>183</v>
      </c>
      <c r="C34" s="2">
        <v>275544</v>
      </c>
      <c r="E34" s="2">
        <v>1726466094</v>
      </c>
      <c r="G34" s="2">
        <v>1880539119</v>
      </c>
      <c r="I34" s="2">
        <v>-154073025</v>
      </c>
      <c r="K34" s="2">
        <v>275544</v>
      </c>
      <c r="M34" s="2">
        <v>1726466094</v>
      </c>
      <c r="O34" s="2">
        <v>1880539119</v>
      </c>
      <c r="Q34" s="2">
        <v>-154073025</v>
      </c>
    </row>
    <row r="35" spans="1:17" ht="21" x14ac:dyDescent="0.55000000000000004">
      <c r="A35" s="20" t="s">
        <v>23</v>
      </c>
      <c r="C35" s="2">
        <v>154673</v>
      </c>
      <c r="E35" s="2">
        <v>2276798082</v>
      </c>
      <c r="G35" s="2">
        <v>2045978489</v>
      </c>
      <c r="I35" s="2">
        <v>230819593</v>
      </c>
      <c r="K35" s="2">
        <v>742921</v>
      </c>
      <c r="M35" s="2">
        <v>10567387511</v>
      </c>
      <c r="O35" s="2">
        <v>9657698062</v>
      </c>
      <c r="Q35" s="2">
        <v>909689449</v>
      </c>
    </row>
    <row r="36" spans="1:17" ht="21" x14ac:dyDescent="0.55000000000000004">
      <c r="A36" s="20" t="s">
        <v>130</v>
      </c>
      <c r="C36" s="2">
        <v>383301</v>
      </c>
      <c r="E36" s="2">
        <v>3943246696</v>
      </c>
      <c r="G36" s="2">
        <v>3290720140</v>
      </c>
      <c r="I36" s="2">
        <v>652526556</v>
      </c>
      <c r="K36" s="2">
        <v>1683101</v>
      </c>
      <c r="M36" s="2">
        <v>16667026710</v>
      </c>
      <c r="O36" s="2">
        <v>14449778027</v>
      </c>
      <c r="Q36" s="2">
        <v>2217248683</v>
      </c>
    </row>
    <row r="37" spans="1:17" ht="21" x14ac:dyDescent="0.55000000000000004">
      <c r="A37" s="20" t="s">
        <v>114</v>
      </c>
      <c r="C37" s="2">
        <v>4945912</v>
      </c>
      <c r="E37" s="2">
        <v>9482433927</v>
      </c>
      <c r="G37" s="2">
        <v>8642659432</v>
      </c>
      <c r="I37" s="2">
        <v>839774495</v>
      </c>
      <c r="K37" s="2">
        <v>5345912</v>
      </c>
      <c r="M37" s="2">
        <v>10216713736</v>
      </c>
      <c r="O37" s="2">
        <v>9341633407</v>
      </c>
      <c r="Q37" s="2">
        <v>875080329</v>
      </c>
    </row>
    <row r="38" spans="1:17" ht="21" x14ac:dyDescent="0.55000000000000004">
      <c r="A38" s="20" t="s">
        <v>100</v>
      </c>
      <c r="C38" s="2">
        <v>73322</v>
      </c>
      <c r="E38" s="2">
        <v>3199756636</v>
      </c>
      <c r="G38" s="2">
        <v>3400363182</v>
      </c>
      <c r="I38" s="2">
        <v>-200606546</v>
      </c>
      <c r="K38" s="2">
        <v>73322</v>
      </c>
      <c r="M38" s="2">
        <v>3199756636</v>
      </c>
      <c r="O38" s="2">
        <v>3400363182</v>
      </c>
      <c r="Q38" s="2">
        <v>-200606546</v>
      </c>
    </row>
    <row r="39" spans="1:17" ht="21" x14ac:dyDescent="0.55000000000000004">
      <c r="A39" s="20" t="s">
        <v>129</v>
      </c>
      <c r="C39" s="2">
        <v>1141161</v>
      </c>
      <c r="E39" s="2">
        <v>10581541881</v>
      </c>
      <c r="G39" s="2">
        <v>9574965770</v>
      </c>
      <c r="I39" s="2">
        <v>1006576111</v>
      </c>
      <c r="K39" s="2">
        <v>1441161</v>
      </c>
      <c r="M39" s="2">
        <v>13531560614</v>
      </c>
      <c r="O39" s="2">
        <v>12092130068</v>
      </c>
      <c r="Q39" s="2">
        <v>1439430546</v>
      </c>
    </row>
    <row r="40" spans="1:17" ht="21" x14ac:dyDescent="0.55000000000000004">
      <c r="A40" s="20" t="s">
        <v>18</v>
      </c>
      <c r="C40" s="2">
        <v>1680950</v>
      </c>
      <c r="E40" s="2">
        <v>16555035294</v>
      </c>
      <c r="G40" s="2">
        <v>16075999973</v>
      </c>
      <c r="I40" s="2">
        <v>479035321</v>
      </c>
      <c r="K40" s="2">
        <v>6438863</v>
      </c>
      <c r="M40" s="2">
        <v>72341017098</v>
      </c>
      <c r="O40" s="2">
        <v>61578965106</v>
      </c>
      <c r="Q40" s="2">
        <v>10762051992</v>
      </c>
    </row>
    <row r="41" spans="1:17" ht="21" x14ac:dyDescent="0.55000000000000004">
      <c r="A41" s="20" t="s">
        <v>158</v>
      </c>
      <c r="C41" s="2">
        <v>464476</v>
      </c>
      <c r="E41" s="2">
        <v>2912313673</v>
      </c>
      <c r="G41" s="2">
        <v>2979702955</v>
      </c>
      <c r="I41" s="2">
        <v>-67389282</v>
      </c>
      <c r="K41" s="2">
        <v>518080</v>
      </c>
      <c r="M41" s="2">
        <v>3279570253</v>
      </c>
      <c r="O41" s="2">
        <v>3323582934</v>
      </c>
      <c r="Q41" s="2">
        <v>-44012681</v>
      </c>
    </row>
    <row r="42" spans="1:17" ht="21" x14ac:dyDescent="0.55000000000000004">
      <c r="A42" s="20" t="s">
        <v>145</v>
      </c>
      <c r="C42" s="2">
        <v>1000000</v>
      </c>
      <c r="E42" s="2">
        <v>4822432240</v>
      </c>
      <c r="G42" s="2">
        <v>4515475401</v>
      </c>
      <c r="I42" s="2">
        <v>306956839</v>
      </c>
      <c r="K42" s="2">
        <v>3000000</v>
      </c>
      <c r="M42" s="2">
        <v>15816783920</v>
      </c>
      <c r="O42" s="2">
        <v>13452469441</v>
      </c>
      <c r="Q42" s="2">
        <v>2364314479</v>
      </c>
    </row>
    <row r="43" spans="1:17" ht="21" x14ac:dyDescent="0.55000000000000004">
      <c r="A43" s="20" t="s">
        <v>116</v>
      </c>
      <c r="C43" s="2">
        <v>3500000</v>
      </c>
      <c r="E43" s="2">
        <v>19637023477</v>
      </c>
      <c r="G43" s="2">
        <v>17624267937</v>
      </c>
      <c r="I43" s="2">
        <v>2012755540</v>
      </c>
      <c r="K43" s="2">
        <v>3500000</v>
      </c>
      <c r="M43" s="2">
        <v>19637023477</v>
      </c>
      <c r="O43" s="2">
        <v>17624267937</v>
      </c>
      <c r="Q43" s="2">
        <v>2012755540</v>
      </c>
    </row>
    <row r="44" spans="1:17" ht="21" x14ac:dyDescent="0.55000000000000004">
      <c r="A44" s="20" t="s">
        <v>149</v>
      </c>
      <c r="C44" s="2">
        <v>1077689</v>
      </c>
      <c r="E44" s="2">
        <v>1746309478</v>
      </c>
      <c r="G44" s="2">
        <v>1871485357</v>
      </c>
      <c r="I44" s="2">
        <v>-125175879</v>
      </c>
      <c r="K44" s="2">
        <v>13848806</v>
      </c>
      <c r="M44" s="2">
        <v>24774668721</v>
      </c>
      <c r="O44" s="2">
        <v>24049459136</v>
      </c>
      <c r="Q44" s="2">
        <v>725209585</v>
      </c>
    </row>
    <row r="45" spans="1:17" ht="21" x14ac:dyDescent="0.55000000000000004">
      <c r="A45" s="20" t="s">
        <v>93</v>
      </c>
      <c r="C45" s="2">
        <v>8000000</v>
      </c>
      <c r="E45" s="2">
        <v>5683722808</v>
      </c>
      <c r="G45" s="2">
        <v>5957208081</v>
      </c>
      <c r="I45" s="2">
        <v>-273485273</v>
      </c>
      <c r="K45" s="2">
        <v>8000000</v>
      </c>
      <c r="M45" s="2">
        <v>5683722808</v>
      </c>
      <c r="O45" s="2">
        <v>5957208081</v>
      </c>
      <c r="Q45" s="2">
        <v>-273485273</v>
      </c>
    </row>
    <row r="46" spans="1:17" ht="21" x14ac:dyDescent="0.55000000000000004">
      <c r="A46" s="20" t="s">
        <v>156</v>
      </c>
      <c r="C46" s="2">
        <v>48337</v>
      </c>
      <c r="E46" s="2">
        <v>5586115530</v>
      </c>
      <c r="G46" s="2">
        <v>5821705443</v>
      </c>
      <c r="I46" s="2">
        <v>-235589913</v>
      </c>
      <c r="K46" s="2">
        <v>487857</v>
      </c>
      <c r="M46" s="2">
        <v>58286996566</v>
      </c>
      <c r="O46" s="2">
        <v>58757468446</v>
      </c>
      <c r="Q46" s="2">
        <v>-470471880</v>
      </c>
    </row>
    <row r="47" spans="1:17" ht="21" x14ac:dyDescent="0.55000000000000004">
      <c r="A47" s="20" t="s">
        <v>111</v>
      </c>
      <c r="C47" s="2">
        <v>3000000</v>
      </c>
      <c r="E47" s="2">
        <v>4194325305</v>
      </c>
      <c r="G47" s="2">
        <v>4573194465</v>
      </c>
      <c r="I47" s="2">
        <v>-378869160</v>
      </c>
      <c r="K47" s="2">
        <v>3000000</v>
      </c>
      <c r="M47" s="2">
        <v>4194325305</v>
      </c>
      <c r="O47" s="2">
        <v>4573194465</v>
      </c>
      <c r="Q47" s="2">
        <v>-378869160</v>
      </c>
    </row>
    <row r="48" spans="1:17" ht="21" x14ac:dyDescent="0.55000000000000004">
      <c r="A48" s="20" t="s">
        <v>115</v>
      </c>
      <c r="C48" s="2">
        <v>29541</v>
      </c>
      <c r="E48" s="2">
        <v>1340612707</v>
      </c>
      <c r="G48" s="2">
        <v>1489965507</v>
      </c>
      <c r="I48" s="2">
        <v>-149352800</v>
      </c>
      <c r="K48" s="2">
        <v>886597</v>
      </c>
      <c r="M48" s="2">
        <v>45258049582</v>
      </c>
      <c r="O48" s="2">
        <v>44717475652</v>
      </c>
      <c r="Q48" s="2">
        <v>540573930</v>
      </c>
    </row>
    <row r="49" spans="1:17" ht="21" x14ac:dyDescent="0.55000000000000004">
      <c r="A49" s="20" t="s">
        <v>90</v>
      </c>
      <c r="C49" s="2">
        <v>2068298</v>
      </c>
      <c r="E49" s="2">
        <v>3444879220</v>
      </c>
      <c r="G49" s="2">
        <v>3821869687</v>
      </c>
      <c r="I49" s="2">
        <v>-376990467</v>
      </c>
      <c r="K49" s="2">
        <v>9568298</v>
      </c>
      <c r="M49" s="2">
        <v>17032317016</v>
      </c>
      <c r="O49" s="2">
        <v>17680618607</v>
      </c>
      <c r="Q49" s="2">
        <v>-648301591</v>
      </c>
    </row>
    <row r="50" spans="1:17" ht="21" x14ac:dyDescent="0.55000000000000004">
      <c r="A50" s="20" t="s">
        <v>146</v>
      </c>
      <c r="C50" s="2">
        <v>1232515</v>
      </c>
      <c r="E50" s="2">
        <v>4858216826</v>
      </c>
      <c r="G50" s="2">
        <v>4076414771</v>
      </c>
      <c r="I50" s="2">
        <v>781802055</v>
      </c>
      <c r="K50" s="2">
        <v>1432515</v>
      </c>
      <c r="M50" s="2">
        <v>5635117554</v>
      </c>
      <c r="O50" s="2">
        <v>4732053850</v>
      </c>
      <c r="Q50" s="2">
        <v>903063704</v>
      </c>
    </row>
    <row r="51" spans="1:17" ht="21" x14ac:dyDescent="0.55000000000000004">
      <c r="A51" s="20" t="s">
        <v>127</v>
      </c>
      <c r="C51" s="2">
        <v>204478</v>
      </c>
      <c r="E51" s="2">
        <v>860047031</v>
      </c>
      <c r="G51" s="2">
        <v>649041990</v>
      </c>
      <c r="I51" s="2">
        <v>211005041</v>
      </c>
      <c r="K51" s="2">
        <v>1296219</v>
      </c>
      <c r="M51" s="2">
        <v>5122346847</v>
      </c>
      <c r="O51" s="2">
        <v>4075305090</v>
      </c>
      <c r="Q51" s="2">
        <v>1047041757</v>
      </c>
    </row>
    <row r="52" spans="1:17" ht="21" x14ac:dyDescent="0.55000000000000004">
      <c r="A52" s="20" t="s">
        <v>84</v>
      </c>
      <c r="C52" s="2">
        <v>25820759</v>
      </c>
      <c r="E52" s="2">
        <v>13394959802</v>
      </c>
      <c r="G52" s="2">
        <v>14894831844</v>
      </c>
      <c r="I52" s="2">
        <v>-1499872042</v>
      </c>
      <c r="K52" s="2">
        <v>25820759</v>
      </c>
      <c r="M52" s="2">
        <v>13394959802</v>
      </c>
      <c r="O52" s="2">
        <v>14894831844</v>
      </c>
      <c r="Q52" s="2">
        <v>-1499872042</v>
      </c>
    </row>
    <row r="53" spans="1:17" ht="21" x14ac:dyDescent="0.55000000000000004">
      <c r="A53" s="20" t="s">
        <v>98</v>
      </c>
      <c r="C53" s="2">
        <v>160000</v>
      </c>
      <c r="E53" s="2">
        <v>14491196316</v>
      </c>
      <c r="G53" s="2">
        <v>12737330271</v>
      </c>
      <c r="I53" s="2">
        <v>1753866045</v>
      </c>
      <c r="K53" s="2">
        <v>230892</v>
      </c>
      <c r="M53" s="2">
        <v>20785567682</v>
      </c>
      <c r="O53" s="2">
        <v>18355568022</v>
      </c>
      <c r="Q53" s="2">
        <v>2429999660</v>
      </c>
    </row>
    <row r="54" spans="1:17" ht="21" x14ac:dyDescent="0.55000000000000004">
      <c r="A54" s="20" t="s">
        <v>166</v>
      </c>
      <c r="C54" s="2">
        <v>3420836</v>
      </c>
      <c r="E54" s="2">
        <v>30518226966</v>
      </c>
      <c r="G54" s="2">
        <v>18564380060</v>
      </c>
      <c r="I54" s="2">
        <v>11953846906</v>
      </c>
      <c r="K54" s="2">
        <v>3420836</v>
      </c>
      <c r="M54" s="2">
        <v>30518226966</v>
      </c>
      <c r="O54" s="2">
        <v>18564380060</v>
      </c>
      <c r="Q54" s="2">
        <v>11953846906</v>
      </c>
    </row>
    <row r="55" spans="1:17" ht="21" x14ac:dyDescent="0.55000000000000004">
      <c r="A55" s="20" t="s">
        <v>132</v>
      </c>
      <c r="C55" s="2">
        <v>4741063</v>
      </c>
      <c r="E55" s="2">
        <v>7625856256</v>
      </c>
      <c r="G55" s="2">
        <v>8459295401</v>
      </c>
      <c r="I55" s="2">
        <v>-833439145</v>
      </c>
      <c r="K55" s="2">
        <v>11565893</v>
      </c>
      <c r="M55" s="2">
        <v>21495208267</v>
      </c>
      <c r="O55" s="2">
        <v>20636575692</v>
      </c>
      <c r="Q55" s="2">
        <v>858632575</v>
      </c>
    </row>
    <row r="56" spans="1:17" ht="21" x14ac:dyDescent="0.55000000000000004">
      <c r="A56" s="20" t="s">
        <v>24</v>
      </c>
      <c r="C56" s="2">
        <v>2290994</v>
      </c>
      <c r="E56" s="2">
        <v>5052446654</v>
      </c>
      <c r="G56" s="2">
        <v>4667129000</v>
      </c>
      <c r="I56" s="2">
        <v>385317654</v>
      </c>
      <c r="K56" s="2">
        <v>2290994</v>
      </c>
      <c r="M56" s="2">
        <v>5052446654</v>
      </c>
      <c r="O56" s="2">
        <v>4667129000</v>
      </c>
      <c r="Q56" s="2">
        <v>385317654</v>
      </c>
    </row>
    <row r="57" spans="1:17" ht="21" x14ac:dyDescent="0.55000000000000004">
      <c r="A57" s="20" t="s">
        <v>187</v>
      </c>
      <c r="C57" s="2">
        <v>1161465</v>
      </c>
      <c r="E57" s="2">
        <v>2497478825</v>
      </c>
      <c r="G57" s="2">
        <v>2564854381</v>
      </c>
      <c r="I57" s="2">
        <v>-67375556</v>
      </c>
      <c r="K57" s="2">
        <v>1161465</v>
      </c>
      <c r="M57" s="2">
        <v>2497478825</v>
      </c>
      <c r="O57" s="2">
        <v>2564854381</v>
      </c>
      <c r="Q57" s="2">
        <v>-67375556</v>
      </c>
    </row>
    <row r="58" spans="1:17" ht="21" x14ac:dyDescent="0.55000000000000004">
      <c r="A58" s="20" t="s">
        <v>138</v>
      </c>
      <c r="C58" s="2">
        <v>1200000</v>
      </c>
      <c r="E58" s="2">
        <v>3344236221</v>
      </c>
      <c r="G58" s="2">
        <v>3643137764</v>
      </c>
      <c r="I58" s="2">
        <v>-298901543</v>
      </c>
      <c r="K58" s="2">
        <v>3668367</v>
      </c>
      <c r="M58" s="2">
        <v>10094743358</v>
      </c>
      <c r="O58" s="2">
        <v>11136971968</v>
      </c>
      <c r="Q58" s="2">
        <v>-1042228610</v>
      </c>
    </row>
    <row r="59" spans="1:17" ht="21" x14ac:dyDescent="0.55000000000000004">
      <c r="A59" s="20" t="s">
        <v>176</v>
      </c>
      <c r="C59" s="2">
        <v>3131694</v>
      </c>
      <c r="E59" s="2">
        <v>5924598591</v>
      </c>
      <c r="G59" s="2">
        <v>5525642030</v>
      </c>
      <c r="I59" s="2">
        <v>398956561</v>
      </c>
      <c r="K59" s="2">
        <v>19947242</v>
      </c>
      <c r="M59" s="2">
        <v>35956009614</v>
      </c>
      <c r="O59" s="2">
        <v>34873450919</v>
      </c>
      <c r="Q59" s="2">
        <v>1082558695</v>
      </c>
    </row>
    <row r="60" spans="1:17" ht="21" x14ac:dyDescent="0.55000000000000004">
      <c r="A60" s="20" t="s">
        <v>189</v>
      </c>
      <c r="C60" s="2">
        <v>1400000</v>
      </c>
      <c r="E60" s="2">
        <v>2267990701</v>
      </c>
      <c r="G60" s="2">
        <v>2534734556</v>
      </c>
      <c r="I60" s="2">
        <v>-266743855</v>
      </c>
      <c r="K60" s="2">
        <v>1400000</v>
      </c>
      <c r="M60" s="2">
        <v>2267990701</v>
      </c>
      <c r="O60" s="2">
        <v>2534734556</v>
      </c>
      <c r="Q60" s="2">
        <v>-266743855</v>
      </c>
    </row>
    <row r="61" spans="1:17" ht="21" x14ac:dyDescent="0.55000000000000004">
      <c r="A61" s="20" t="s">
        <v>30</v>
      </c>
      <c r="C61" s="2">
        <v>829490</v>
      </c>
      <c r="E61" s="2">
        <v>12731417225</v>
      </c>
      <c r="G61" s="2">
        <v>11142664155</v>
      </c>
      <c r="I61" s="2">
        <v>1588753070</v>
      </c>
      <c r="K61" s="2">
        <v>1584904</v>
      </c>
      <c r="M61" s="2">
        <v>26358684405</v>
      </c>
      <c r="O61" s="2">
        <v>21290254242</v>
      </c>
      <c r="Q61" s="2">
        <v>5068430163</v>
      </c>
    </row>
    <row r="62" spans="1:17" ht="21" x14ac:dyDescent="0.55000000000000004">
      <c r="A62" s="20" t="s">
        <v>96</v>
      </c>
      <c r="C62" s="2">
        <v>2500000</v>
      </c>
      <c r="E62" s="2">
        <v>14737007128</v>
      </c>
      <c r="G62" s="2">
        <v>13777397532</v>
      </c>
      <c r="I62" s="2">
        <v>959609596</v>
      </c>
      <c r="K62" s="2">
        <v>2500000</v>
      </c>
      <c r="M62" s="2">
        <v>14737007128</v>
      </c>
      <c r="O62" s="2">
        <v>13777397532</v>
      </c>
      <c r="Q62" s="2">
        <v>959609596</v>
      </c>
    </row>
    <row r="63" spans="1:17" ht="21" x14ac:dyDescent="0.55000000000000004">
      <c r="A63" s="20" t="s">
        <v>31</v>
      </c>
      <c r="C63" s="2">
        <v>2520596</v>
      </c>
      <c r="E63" s="2">
        <v>5106836674</v>
      </c>
      <c r="G63" s="2">
        <v>5352583333</v>
      </c>
      <c r="I63" s="2">
        <v>-245746659</v>
      </c>
      <c r="K63" s="2">
        <v>3942218</v>
      </c>
      <c r="M63" s="2">
        <v>8752850662</v>
      </c>
      <c r="O63" s="2">
        <v>8568759737</v>
      </c>
      <c r="Q63" s="2">
        <v>184090925</v>
      </c>
    </row>
    <row r="64" spans="1:17" ht="21" x14ac:dyDescent="0.55000000000000004">
      <c r="A64" s="20" t="s">
        <v>110</v>
      </c>
      <c r="C64" s="2">
        <v>500000</v>
      </c>
      <c r="E64" s="2">
        <v>3338988582</v>
      </c>
      <c r="G64" s="2">
        <v>3471529017</v>
      </c>
      <c r="I64" s="2">
        <v>-132540435</v>
      </c>
      <c r="K64" s="2">
        <v>521175</v>
      </c>
      <c r="M64" s="2">
        <v>3492161089</v>
      </c>
      <c r="O64" s="2">
        <v>3618548271</v>
      </c>
      <c r="Q64" s="2">
        <v>-126387182</v>
      </c>
    </row>
    <row r="65" spans="1:17" ht="21" x14ac:dyDescent="0.55000000000000004">
      <c r="A65" s="20" t="s">
        <v>208</v>
      </c>
      <c r="C65" s="2">
        <v>89449</v>
      </c>
      <c r="E65" s="2">
        <v>1172585411</v>
      </c>
      <c r="G65" s="2">
        <v>1365242996</v>
      </c>
      <c r="I65" s="2">
        <v>-192657585</v>
      </c>
      <c r="K65" s="2">
        <v>89449</v>
      </c>
      <c r="M65" s="2">
        <v>1172585411</v>
      </c>
      <c r="O65" s="2">
        <v>1365242996</v>
      </c>
      <c r="Q65" s="2">
        <v>-192657585</v>
      </c>
    </row>
    <row r="66" spans="1:17" ht="21" x14ac:dyDescent="0.55000000000000004">
      <c r="A66" s="20" t="s">
        <v>161</v>
      </c>
      <c r="C66" s="2">
        <v>354616</v>
      </c>
      <c r="E66" s="2">
        <v>24185497574</v>
      </c>
      <c r="G66" s="2">
        <v>14497672854</v>
      </c>
      <c r="I66" s="2">
        <v>9687824720</v>
      </c>
      <c r="K66" s="2">
        <v>1699155</v>
      </c>
      <c r="M66" s="2">
        <v>79135161375</v>
      </c>
      <c r="O66" s="2">
        <v>69466107911</v>
      </c>
      <c r="Q66" s="2">
        <v>9669053464</v>
      </c>
    </row>
    <row r="67" spans="1:17" ht="21" x14ac:dyDescent="0.55000000000000004">
      <c r="A67" s="20" t="s">
        <v>107</v>
      </c>
      <c r="C67" s="2">
        <v>8669011</v>
      </c>
      <c r="E67" s="2">
        <v>29195528574</v>
      </c>
      <c r="G67" s="2">
        <v>24511623043</v>
      </c>
      <c r="I67" s="2">
        <v>4683905531</v>
      </c>
      <c r="K67" s="2">
        <v>12520854</v>
      </c>
      <c r="M67" s="2">
        <v>44025153463</v>
      </c>
      <c r="O67" s="2">
        <v>35402706659</v>
      </c>
      <c r="Q67" s="2">
        <v>8622446804</v>
      </c>
    </row>
    <row r="68" spans="1:17" ht="21" x14ac:dyDescent="0.55000000000000004">
      <c r="A68" s="20" t="s">
        <v>142</v>
      </c>
      <c r="C68" s="2">
        <v>688510</v>
      </c>
      <c r="E68" s="2">
        <v>1116332388</v>
      </c>
      <c r="G68" s="2">
        <v>1179428178</v>
      </c>
      <c r="I68" s="2">
        <v>-63095790</v>
      </c>
      <c r="K68" s="2">
        <v>688510</v>
      </c>
      <c r="M68" s="2">
        <v>1116332388</v>
      </c>
      <c r="O68" s="2">
        <v>1179428178</v>
      </c>
      <c r="Q68" s="2">
        <v>-63095790</v>
      </c>
    </row>
    <row r="69" spans="1:17" ht="21" x14ac:dyDescent="0.55000000000000004">
      <c r="A69" s="20" t="s">
        <v>95</v>
      </c>
      <c r="C69" s="2">
        <v>348011</v>
      </c>
      <c r="E69" s="2">
        <v>1543397677</v>
      </c>
      <c r="G69" s="2">
        <v>1643680957</v>
      </c>
      <c r="I69" s="2">
        <v>-100283280</v>
      </c>
      <c r="K69" s="2">
        <v>449307</v>
      </c>
      <c r="M69" s="2">
        <v>2063049887</v>
      </c>
      <c r="O69" s="2">
        <v>2122109247</v>
      </c>
      <c r="Q69" s="2">
        <v>-59059360</v>
      </c>
    </row>
    <row r="70" spans="1:17" ht="21" x14ac:dyDescent="0.55000000000000004">
      <c r="A70" s="20" t="s">
        <v>131</v>
      </c>
      <c r="C70" s="2">
        <v>1</v>
      </c>
      <c r="E70" s="2">
        <v>1</v>
      </c>
      <c r="G70" s="2">
        <v>2559</v>
      </c>
      <c r="I70" s="2">
        <v>-2558</v>
      </c>
      <c r="K70" s="2">
        <v>1</v>
      </c>
      <c r="M70" s="2">
        <v>1</v>
      </c>
      <c r="O70" s="2">
        <v>2559</v>
      </c>
      <c r="Q70" s="2">
        <v>-2558</v>
      </c>
    </row>
    <row r="71" spans="1:17" ht="21" x14ac:dyDescent="0.55000000000000004">
      <c r="A71" s="20" t="s">
        <v>168</v>
      </c>
      <c r="C71" s="2">
        <v>5582917</v>
      </c>
      <c r="E71" s="2">
        <v>30985613635</v>
      </c>
      <c r="G71" s="2">
        <v>25280778708</v>
      </c>
      <c r="I71" s="2">
        <v>5704834927</v>
      </c>
      <c r="K71" s="2">
        <v>11768836</v>
      </c>
      <c r="M71" s="2">
        <v>66956468251</v>
      </c>
      <c r="O71" s="2">
        <v>53292094174</v>
      </c>
      <c r="Q71" s="2">
        <v>13664374077</v>
      </c>
    </row>
    <row r="72" spans="1:17" ht="21" x14ac:dyDescent="0.55000000000000004">
      <c r="A72" s="20" t="s">
        <v>125</v>
      </c>
      <c r="C72" s="2">
        <v>45717</v>
      </c>
      <c r="E72" s="2">
        <v>1711584617</v>
      </c>
      <c r="G72" s="2">
        <v>1896427572</v>
      </c>
      <c r="I72" s="2">
        <v>-184842955</v>
      </c>
      <c r="K72" s="2">
        <v>845717</v>
      </c>
      <c r="M72" s="2">
        <v>36757936261</v>
      </c>
      <c r="O72" s="2">
        <v>35081939700</v>
      </c>
      <c r="Q72" s="2">
        <v>1675996561</v>
      </c>
    </row>
    <row r="73" spans="1:17" ht="21" x14ac:dyDescent="0.55000000000000004">
      <c r="A73" s="20" t="s">
        <v>164</v>
      </c>
      <c r="C73" s="2">
        <v>0</v>
      </c>
      <c r="E73" s="2">
        <v>0</v>
      </c>
      <c r="G73" s="2">
        <v>0</v>
      </c>
      <c r="I73" s="2">
        <v>0</v>
      </c>
      <c r="K73" s="2">
        <v>734392</v>
      </c>
      <c r="M73" s="2">
        <v>12177877844</v>
      </c>
      <c r="O73" s="2">
        <v>8741595064</v>
      </c>
      <c r="Q73" s="2">
        <v>3436282780</v>
      </c>
    </row>
    <row r="74" spans="1:17" ht="21" x14ac:dyDescent="0.55000000000000004">
      <c r="A74" s="20" t="s">
        <v>91</v>
      </c>
      <c r="C74" s="2">
        <v>0</v>
      </c>
      <c r="E74" s="2">
        <v>0</v>
      </c>
      <c r="G74" s="2">
        <v>0</v>
      </c>
      <c r="I74" s="2">
        <v>0</v>
      </c>
      <c r="K74" s="2">
        <v>40212</v>
      </c>
      <c r="M74" s="2">
        <v>985765948</v>
      </c>
      <c r="O74" s="2">
        <v>730256791</v>
      </c>
      <c r="Q74" s="2">
        <v>255509157</v>
      </c>
    </row>
    <row r="75" spans="1:17" ht="21" x14ac:dyDescent="0.55000000000000004">
      <c r="A75" s="20" t="s">
        <v>88</v>
      </c>
      <c r="C75" s="2">
        <v>0</v>
      </c>
      <c r="E75" s="2">
        <v>0</v>
      </c>
      <c r="G75" s="2">
        <v>0</v>
      </c>
      <c r="I75" s="2">
        <v>0</v>
      </c>
      <c r="K75" s="2">
        <v>500000</v>
      </c>
      <c r="M75" s="2">
        <v>1360325704</v>
      </c>
      <c r="O75" s="2">
        <v>1302833657</v>
      </c>
      <c r="Q75" s="2">
        <v>57492047</v>
      </c>
    </row>
    <row r="76" spans="1:17" ht="21" x14ac:dyDescent="0.55000000000000004">
      <c r="A76" s="20" t="s">
        <v>33</v>
      </c>
      <c r="C76" s="2">
        <v>0</v>
      </c>
      <c r="E76" s="2">
        <v>0</v>
      </c>
      <c r="G76" s="2">
        <v>0</v>
      </c>
      <c r="I76" s="2">
        <v>0</v>
      </c>
      <c r="K76" s="2">
        <v>2841679</v>
      </c>
      <c r="M76" s="2">
        <v>21796471665</v>
      </c>
      <c r="O76" s="2">
        <v>19580655678</v>
      </c>
      <c r="Q76" s="2">
        <v>2215815987</v>
      </c>
    </row>
    <row r="77" spans="1:17" ht="21" x14ac:dyDescent="0.55000000000000004">
      <c r="A77" s="20" t="s">
        <v>136</v>
      </c>
      <c r="C77" s="2">
        <v>0</v>
      </c>
      <c r="E77" s="2">
        <v>0</v>
      </c>
      <c r="G77" s="2">
        <v>0</v>
      </c>
      <c r="I77" s="2">
        <v>0</v>
      </c>
      <c r="K77" s="2">
        <v>514047</v>
      </c>
      <c r="M77" s="2">
        <v>1611636466</v>
      </c>
      <c r="O77" s="2">
        <v>1424388023</v>
      </c>
      <c r="Q77" s="2">
        <v>187248443</v>
      </c>
    </row>
    <row r="78" spans="1:17" ht="21" x14ac:dyDescent="0.55000000000000004">
      <c r="A78" s="20" t="s">
        <v>171</v>
      </c>
      <c r="C78" s="2">
        <v>0</v>
      </c>
      <c r="E78" s="2">
        <v>0</v>
      </c>
      <c r="G78" s="2">
        <v>0</v>
      </c>
      <c r="I78" s="2">
        <v>0</v>
      </c>
      <c r="K78" s="2">
        <v>1</v>
      </c>
      <c r="M78" s="2">
        <v>1</v>
      </c>
      <c r="O78" s="2">
        <v>6217</v>
      </c>
      <c r="Q78" s="2">
        <v>-6216</v>
      </c>
    </row>
    <row r="79" spans="1:17" ht="21" x14ac:dyDescent="0.55000000000000004">
      <c r="A79" s="20" t="s">
        <v>17</v>
      </c>
      <c r="C79" s="2">
        <v>0</v>
      </c>
      <c r="E79" s="2">
        <v>0</v>
      </c>
      <c r="G79" s="2">
        <v>0</v>
      </c>
      <c r="I79" s="2">
        <v>0</v>
      </c>
      <c r="K79" s="2">
        <v>201265</v>
      </c>
      <c r="M79" s="2">
        <v>6698247327</v>
      </c>
      <c r="O79" s="2">
        <v>5880831239</v>
      </c>
      <c r="Q79" s="2">
        <v>817416088</v>
      </c>
    </row>
    <row r="80" spans="1:17" ht="21" x14ac:dyDescent="0.55000000000000004">
      <c r="A80" s="20" t="s">
        <v>140</v>
      </c>
      <c r="C80" s="2">
        <v>0</v>
      </c>
      <c r="E80" s="2">
        <v>0</v>
      </c>
      <c r="G80" s="2">
        <v>0</v>
      </c>
      <c r="I80" s="2">
        <v>0</v>
      </c>
      <c r="K80" s="2">
        <v>800000</v>
      </c>
      <c r="M80" s="2">
        <v>4921659231</v>
      </c>
      <c r="O80" s="2">
        <v>4582162052</v>
      </c>
      <c r="Q80" s="2">
        <v>339497179</v>
      </c>
    </row>
    <row r="81" spans="1:17" ht="21" x14ac:dyDescent="0.55000000000000004">
      <c r="A81" s="20" t="s">
        <v>15</v>
      </c>
      <c r="C81" s="2">
        <v>0</v>
      </c>
      <c r="E81" s="2">
        <v>0</v>
      </c>
      <c r="G81" s="2">
        <v>0</v>
      </c>
      <c r="I81" s="2">
        <v>0</v>
      </c>
      <c r="K81" s="2">
        <v>16601759</v>
      </c>
      <c r="M81" s="2">
        <v>35139931830</v>
      </c>
      <c r="O81" s="2">
        <v>33904236455</v>
      </c>
      <c r="Q81" s="2">
        <v>1235695375</v>
      </c>
    </row>
    <row r="82" spans="1:17" ht="21" x14ac:dyDescent="0.55000000000000004">
      <c r="A82" s="20" t="s">
        <v>157</v>
      </c>
      <c r="C82" s="2">
        <v>0</v>
      </c>
      <c r="E82" s="2">
        <v>0</v>
      </c>
      <c r="G82" s="2">
        <v>0</v>
      </c>
      <c r="I82" s="2">
        <v>0</v>
      </c>
      <c r="K82" s="2">
        <v>2874080</v>
      </c>
      <c r="M82" s="2">
        <v>4443741705</v>
      </c>
      <c r="O82" s="2">
        <v>3561152515</v>
      </c>
      <c r="Q82" s="2">
        <v>882589190</v>
      </c>
    </row>
    <row r="83" spans="1:17" ht="21" x14ac:dyDescent="0.55000000000000004">
      <c r="A83" s="20" t="s">
        <v>163</v>
      </c>
      <c r="C83" s="2">
        <v>0</v>
      </c>
      <c r="E83" s="2">
        <v>0</v>
      </c>
      <c r="G83" s="2">
        <v>0</v>
      </c>
      <c r="I83" s="2">
        <v>0</v>
      </c>
      <c r="K83" s="2">
        <v>39250039</v>
      </c>
      <c r="M83" s="2">
        <v>50188589869</v>
      </c>
      <c r="O83" s="2">
        <v>49975663293</v>
      </c>
      <c r="Q83" s="2">
        <v>212926576</v>
      </c>
    </row>
    <row r="84" spans="1:17" ht="21" x14ac:dyDescent="0.55000000000000004">
      <c r="A84" s="20" t="s">
        <v>150</v>
      </c>
      <c r="C84" s="2">
        <v>0</v>
      </c>
      <c r="E84" s="2">
        <v>0</v>
      </c>
      <c r="G84" s="2">
        <v>0</v>
      </c>
      <c r="I84" s="2">
        <v>0</v>
      </c>
      <c r="K84" s="2">
        <v>18876629</v>
      </c>
      <c r="M84" s="2">
        <v>28400683239</v>
      </c>
      <c r="O84" s="2">
        <v>28679900299</v>
      </c>
      <c r="Q84" s="2">
        <v>-279217060</v>
      </c>
    </row>
    <row r="85" spans="1:17" ht="21" x14ac:dyDescent="0.55000000000000004">
      <c r="A85" s="20" t="s">
        <v>109</v>
      </c>
      <c r="C85" s="2">
        <v>0</v>
      </c>
      <c r="E85" s="2">
        <v>0</v>
      </c>
      <c r="G85" s="2">
        <v>0</v>
      </c>
      <c r="I85" s="2">
        <v>0</v>
      </c>
      <c r="K85" s="2">
        <v>22948530</v>
      </c>
      <c r="M85" s="2">
        <v>92338770272</v>
      </c>
      <c r="O85" s="2">
        <v>66771916443</v>
      </c>
      <c r="Q85" s="2">
        <v>25566853829</v>
      </c>
    </row>
    <row r="86" spans="1:17" ht="21" x14ac:dyDescent="0.55000000000000004">
      <c r="A86" s="20" t="s">
        <v>113</v>
      </c>
      <c r="C86" s="2">
        <v>0</v>
      </c>
      <c r="E86" s="2">
        <v>0</v>
      </c>
      <c r="G86" s="2">
        <v>0</v>
      </c>
      <c r="I86" s="2">
        <v>0</v>
      </c>
      <c r="K86" s="2">
        <v>400000</v>
      </c>
      <c r="M86" s="2">
        <v>765238631</v>
      </c>
      <c r="O86" s="2">
        <v>763451079</v>
      </c>
      <c r="Q86" s="2">
        <v>1787552</v>
      </c>
    </row>
    <row r="87" spans="1:17" ht="21" x14ac:dyDescent="0.55000000000000004">
      <c r="A87" s="20" t="s">
        <v>175</v>
      </c>
      <c r="C87" s="2">
        <v>0</v>
      </c>
      <c r="E87" s="2">
        <v>0</v>
      </c>
      <c r="G87" s="2">
        <v>0</v>
      </c>
      <c r="I87" s="2">
        <v>0</v>
      </c>
      <c r="K87" s="2">
        <v>8350443</v>
      </c>
      <c r="M87" s="2">
        <v>31250764232</v>
      </c>
      <c r="O87" s="2">
        <v>30927609588</v>
      </c>
      <c r="Q87" s="2">
        <v>323154644</v>
      </c>
    </row>
    <row r="88" spans="1:17" ht="21" x14ac:dyDescent="0.55000000000000004">
      <c r="A88" s="20" t="s">
        <v>154</v>
      </c>
      <c r="C88" s="2">
        <v>0</v>
      </c>
      <c r="E88" s="2">
        <v>0</v>
      </c>
      <c r="G88" s="2">
        <v>0</v>
      </c>
      <c r="I88" s="2">
        <v>0</v>
      </c>
      <c r="K88" s="2">
        <v>331118</v>
      </c>
      <c r="M88" s="2">
        <v>929491890</v>
      </c>
      <c r="O88" s="2">
        <v>793392366</v>
      </c>
      <c r="Q88" s="2">
        <v>136099524</v>
      </c>
    </row>
    <row r="89" spans="1:17" ht="21" x14ac:dyDescent="0.55000000000000004">
      <c r="A89" s="20" t="s">
        <v>191</v>
      </c>
      <c r="C89" s="2">
        <v>0</v>
      </c>
      <c r="E89" s="2">
        <v>0</v>
      </c>
      <c r="G89" s="2">
        <v>0</v>
      </c>
      <c r="I89" s="2">
        <v>0</v>
      </c>
      <c r="K89" s="2">
        <v>1400000</v>
      </c>
      <c r="M89" s="2">
        <v>2399366232</v>
      </c>
      <c r="O89" s="2">
        <v>2567766144</v>
      </c>
      <c r="Q89" s="2">
        <v>-168399912</v>
      </c>
    </row>
    <row r="90" spans="1:17" ht="21" x14ac:dyDescent="0.55000000000000004">
      <c r="A90" s="20" t="s">
        <v>81</v>
      </c>
      <c r="C90" s="2">
        <v>0</v>
      </c>
      <c r="E90" s="2">
        <v>0</v>
      </c>
      <c r="G90" s="2">
        <v>0</v>
      </c>
      <c r="I90" s="2">
        <v>0</v>
      </c>
      <c r="K90" s="2">
        <v>4560218</v>
      </c>
      <c r="M90" s="2">
        <v>21817579552</v>
      </c>
      <c r="O90" s="2">
        <v>19094046295</v>
      </c>
      <c r="Q90" s="2">
        <v>2723533257</v>
      </c>
    </row>
    <row r="91" spans="1:17" ht="21" x14ac:dyDescent="0.55000000000000004">
      <c r="A91" s="20" t="s">
        <v>159</v>
      </c>
      <c r="C91" s="2">
        <v>0</v>
      </c>
      <c r="E91" s="2">
        <v>0</v>
      </c>
      <c r="G91" s="2">
        <v>0</v>
      </c>
      <c r="I91" s="2">
        <v>0</v>
      </c>
      <c r="K91" s="2">
        <v>1248916</v>
      </c>
      <c r="M91" s="2">
        <v>7807349886</v>
      </c>
      <c r="O91" s="2">
        <v>5853109197</v>
      </c>
      <c r="Q91" s="2">
        <v>1954240689</v>
      </c>
    </row>
    <row r="92" spans="1:17" ht="21" x14ac:dyDescent="0.55000000000000004">
      <c r="A92" s="20" t="s">
        <v>152</v>
      </c>
      <c r="C92" s="2">
        <v>0</v>
      </c>
      <c r="E92" s="2">
        <v>0</v>
      </c>
      <c r="G92" s="2">
        <v>0</v>
      </c>
      <c r="I92" s="2">
        <v>0</v>
      </c>
      <c r="K92" s="2">
        <v>1119668</v>
      </c>
      <c r="M92" s="2">
        <v>6117945458</v>
      </c>
      <c r="O92" s="2">
        <v>6103301932</v>
      </c>
      <c r="Q92" s="2">
        <v>14643526</v>
      </c>
    </row>
    <row r="93" spans="1:17" ht="21" x14ac:dyDescent="0.55000000000000004">
      <c r="A93" s="20" t="s">
        <v>141</v>
      </c>
      <c r="C93" s="2">
        <v>0</v>
      </c>
      <c r="E93" s="2">
        <v>0</v>
      </c>
      <c r="G93" s="2">
        <v>0</v>
      </c>
      <c r="I93" s="2">
        <v>0</v>
      </c>
      <c r="K93" s="2">
        <v>48622</v>
      </c>
      <c r="M93" s="2">
        <v>6390055446</v>
      </c>
      <c r="O93" s="2">
        <v>6170484151</v>
      </c>
      <c r="Q93" s="2">
        <v>219571295</v>
      </c>
    </row>
    <row r="94" spans="1:17" ht="21" x14ac:dyDescent="0.55000000000000004">
      <c r="A94" s="20" t="s">
        <v>194</v>
      </c>
      <c r="C94" s="2">
        <v>0</v>
      </c>
      <c r="E94" s="2">
        <v>0</v>
      </c>
      <c r="G94" s="2">
        <v>0</v>
      </c>
      <c r="I94" s="2">
        <v>0</v>
      </c>
      <c r="K94" s="2">
        <v>665780</v>
      </c>
      <c r="M94" s="2">
        <v>23133783905</v>
      </c>
      <c r="O94" s="2">
        <v>21705208750</v>
      </c>
      <c r="Q94" s="2">
        <v>1428575155</v>
      </c>
    </row>
    <row r="95" spans="1:17" ht="21" x14ac:dyDescent="0.55000000000000004">
      <c r="A95" s="20" t="s">
        <v>25</v>
      </c>
      <c r="C95" s="2">
        <v>0</v>
      </c>
      <c r="E95" s="2">
        <v>0</v>
      </c>
      <c r="G95" s="2">
        <v>0</v>
      </c>
      <c r="I95" s="2">
        <v>0</v>
      </c>
      <c r="K95" s="2">
        <v>959894</v>
      </c>
      <c r="M95" s="2">
        <v>30035675836</v>
      </c>
      <c r="O95" s="2">
        <v>27534056887</v>
      </c>
      <c r="Q95" s="2">
        <v>2501618949</v>
      </c>
    </row>
    <row r="96" spans="1:17" ht="21" x14ac:dyDescent="0.55000000000000004">
      <c r="A96" s="20" t="s">
        <v>16</v>
      </c>
      <c r="C96" s="2">
        <v>0</v>
      </c>
      <c r="E96" s="2">
        <v>0</v>
      </c>
      <c r="G96" s="2">
        <v>0</v>
      </c>
      <c r="I96" s="2">
        <v>0</v>
      </c>
      <c r="K96" s="2">
        <v>1600000</v>
      </c>
      <c r="M96" s="2">
        <v>4013533726</v>
      </c>
      <c r="O96" s="2">
        <v>3826647392</v>
      </c>
      <c r="Q96" s="2">
        <v>186886334</v>
      </c>
    </row>
    <row r="97" spans="1:17" ht="21" x14ac:dyDescent="0.55000000000000004">
      <c r="A97" s="20" t="s">
        <v>134</v>
      </c>
      <c r="C97" s="2">
        <v>0</v>
      </c>
      <c r="E97" s="2">
        <v>0</v>
      </c>
      <c r="G97" s="2">
        <v>0</v>
      </c>
      <c r="I97" s="2">
        <v>0</v>
      </c>
      <c r="K97" s="2">
        <v>1</v>
      </c>
      <c r="M97" s="2">
        <v>1</v>
      </c>
      <c r="O97" s="2">
        <v>1515</v>
      </c>
      <c r="Q97" s="2">
        <v>-1514</v>
      </c>
    </row>
    <row r="98" spans="1:17" ht="21" x14ac:dyDescent="0.55000000000000004">
      <c r="A98" s="20" t="s">
        <v>106</v>
      </c>
      <c r="C98" s="2">
        <v>0</v>
      </c>
      <c r="E98" s="2">
        <v>0</v>
      </c>
      <c r="G98" s="2">
        <v>0</v>
      </c>
      <c r="I98" s="2">
        <v>0</v>
      </c>
      <c r="K98" s="2">
        <v>3475642</v>
      </c>
      <c r="M98" s="2">
        <v>12884590809</v>
      </c>
      <c r="O98" s="2">
        <v>11486035240</v>
      </c>
      <c r="Q98" s="2">
        <v>1398555569</v>
      </c>
    </row>
    <row r="99" spans="1:17" ht="21" x14ac:dyDescent="0.55000000000000004">
      <c r="A99" s="20" t="s">
        <v>126</v>
      </c>
      <c r="C99" s="2">
        <v>0</v>
      </c>
      <c r="E99" s="2">
        <v>0</v>
      </c>
      <c r="G99" s="2">
        <v>0</v>
      </c>
      <c r="I99" s="2">
        <v>0</v>
      </c>
      <c r="K99" s="2">
        <v>2135209</v>
      </c>
      <c r="M99" s="2">
        <v>19323472142</v>
      </c>
      <c r="O99" s="2">
        <v>19149746602</v>
      </c>
      <c r="Q99" s="2">
        <v>173725540</v>
      </c>
    </row>
    <row r="100" spans="1:17" ht="21" x14ac:dyDescent="0.55000000000000004">
      <c r="A100" s="20" t="s">
        <v>101</v>
      </c>
      <c r="C100" s="2">
        <v>0</v>
      </c>
      <c r="E100" s="2">
        <v>0</v>
      </c>
      <c r="G100" s="2">
        <v>0</v>
      </c>
      <c r="I100" s="2">
        <v>0</v>
      </c>
      <c r="K100" s="2">
        <v>3754516</v>
      </c>
      <c r="M100" s="2">
        <v>16761358268</v>
      </c>
      <c r="O100" s="2">
        <v>16425046075</v>
      </c>
      <c r="Q100" s="2">
        <v>336312193</v>
      </c>
    </row>
    <row r="101" spans="1:17" ht="21.75" thickBot="1" x14ac:dyDescent="0.6">
      <c r="A101" s="20" t="s">
        <v>20</v>
      </c>
      <c r="C101" s="2">
        <v>0</v>
      </c>
      <c r="E101" s="2">
        <v>0</v>
      </c>
      <c r="G101" s="2">
        <v>0</v>
      </c>
      <c r="I101" s="2">
        <v>0</v>
      </c>
      <c r="K101" s="2">
        <v>686101</v>
      </c>
      <c r="M101" s="2">
        <v>29449572380</v>
      </c>
      <c r="O101" s="2">
        <v>22144033686</v>
      </c>
      <c r="Q101" s="2">
        <v>7305538694</v>
      </c>
    </row>
    <row r="102" spans="1:17" ht="21.75" thickBot="1" x14ac:dyDescent="0.6">
      <c r="A102" s="20" t="s">
        <v>34</v>
      </c>
      <c r="C102" s="2" t="s">
        <v>34</v>
      </c>
      <c r="E102" s="22">
        <f>SUM(E8:E101)</f>
        <v>574211572551</v>
      </c>
      <c r="G102" s="22">
        <f>SUM(G8:G101)</f>
        <v>522641001055</v>
      </c>
      <c r="I102" s="22">
        <f>SUM(I8:I101)</f>
        <v>51570571496</v>
      </c>
      <c r="K102" s="2" t="s">
        <v>34</v>
      </c>
      <c r="M102" s="22">
        <f>SUM(M8:M101)</f>
        <v>1956502375380</v>
      </c>
      <c r="O102" s="22">
        <f>SUM(O8:O101)</f>
        <v>1772705985389</v>
      </c>
      <c r="Q102" s="22">
        <f>SUM(Q8:Q101)</f>
        <v>183796389991</v>
      </c>
    </row>
    <row r="103" spans="1:17" x14ac:dyDescent="0.45">
      <c r="I103" s="25"/>
      <c r="Q103" s="25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64"/>
  <sheetViews>
    <sheetView rightToLeft="1" tabSelected="1" topLeftCell="A121" workbookViewId="0">
      <selection activeCell="Q28" sqref="Q28"/>
    </sheetView>
  </sheetViews>
  <sheetFormatPr defaultRowHeight="18.75" x14ac:dyDescent="0.45"/>
  <cols>
    <col min="1" max="1" width="41.425781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1" customWidth="1"/>
    <col min="10" max="10" width="1" style="2" customWidth="1"/>
    <col min="11" max="11" width="20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1" customWidth="1"/>
    <col min="18" max="18" width="1" style="2" customWidth="1"/>
    <col min="19" max="19" width="14.5703125" style="2" bestFit="1" customWidth="1"/>
    <col min="20" max="16384" width="9.140625" style="2"/>
  </cols>
  <sheetData>
    <row r="2" spans="1:17" ht="26.25" x14ac:dyDescent="0.45">
      <c r="A2" s="3" t="s">
        <v>83</v>
      </c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</row>
    <row r="3" spans="1:17" ht="26.25" x14ac:dyDescent="0.45">
      <c r="A3" s="3" t="s">
        <v>41</v>
      </c>
      <c r="B3" s="3" t="s">
        <v>41</v>
      </c>
      <c r="C3" s="3" t="s">
        <v>41</v>
      </c>
      <c r="D3" s="3" t="s">
        <v>41</v>
      </c>
      <c r="E3" s="3" t="s">
        <v>41</v>
      </c>
      <c r="F3" s="3" t="s">
        <v>41</v>
      </c>
      <c r="G3" s="3" t="s">
        <v>41</v>
      </c>
      <c r="H3" s="3" t="s">
        <v>41</v>
      </c>
      <c r="I3" s="3" t="s">
        <v>41</v>
      </c>
      <c r="J3" s="3" t="s">
        <v>41</v>
      </c>
      <c r="K3" s="3" t="s">
        <v>41</v>
      </c>
      <c r="L3" s="3" t="s">
        <v>41</v>
      </c>
      <c r="M3" s="3" t="s">
        <v>41</v>
      </c>
      <c r="N3" s="3" t="s">
        <v>41</v>
      </c>
      <c r="O3" s="3" t="s">
        <v>41</v>
      </c>
      <c r="P3" s="3" t="s">
        <v>41</v>
      </c>
      <c r="Q3" s="3" t="s">
        <v>41</v>
      </c>
    </row>
    <row r="4" spans="1:17" ht="26.25" x14ac:dyDescent="0.45">
      <c r="A4" s="3" t="s">
        <v>209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</row>
    <row r="5" spans="1:17" s="6" customFormat="1" ht="25.5" x14ac:dyDescent="0.25">
      <c r="A5" s="4" t="s">
        <v>75</v>
      </c>
      <c r="B5" s="4"/>
      <c r="C5" s="4"/>
      <c r="D5" s="4"/>
      <c r="E5" s="4"/>
      <c r="F5" s="4"/>
      <c r="G5" s="4"/>
      <c r="H5" s="4"/>
      <c r="I5" s="19"/>
      <c r="Q5" s="19"/>
    </row>
    <row r="6" spans="1:17" ht="27" thickBot="1" x14ac:dyDescent="0.5">
      <c r="A6" s="7" t="s">
        <v>3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K6" s="7" t="s">
        <v>44</v>
      </c>
      <c r="L6" s="7" t="s">
        <v>44</v>
      </c>
      <c r="M6" s="7" t="s">
        <v>44</v>
      </c>
      <c r="N6" s="7" t="s">
        <v>44</v>
      </c>
      <c r="O6" s="7" t="s">
        <v>44</v>
      </c>
      <c r="P6" s="7" t="s">
        <v>44</v>
      </c>
      <c r="Q6" s="7" t="s">
        <v>44</v>
      </c>
    </row>
    <row r="7" spans="1:17" ht="27" thickBot="1" x14ac:dyDescent="0.5">
      <c r="A7" s="7" t="s">
        <v>3</v>
      </c>
      <c r="C7" s="7" t="s">
        <v>7</v>
      </c>
      <c r="E7" s="7" t="s">
        <v>55</v>
      </c>
      <c r="G7" s="7" t="s">
        <v>56</v>
      </c>
      <c r="I7" s="8" t="s">
        <v>57</v>
      </c>
      <c r="K7" s="7" t="s">
        <v>7</v>
      </c>
      <c r="M7" s="7" t="s">
        <v>55</v>
      </c>
      <c r="O7" s="7" t="s">
        <v>56</v>
      </c>
      <c r="Q7" s="8" t="s">
        <v>57</v>
      </c>
    </row>
    <row r="8" spans="1:17" ht="21" x14ac:dyDescent="0.55000000000000004">
      <c r="A8" s="20" t="s">
        <v>104</v>
      </c>
      <c r="C8" s="2">
        <v>5777413</v>
      </c>
      <c r="E8" s="2">
        <v>47295217179</v>
      </c>
      <c r="G8" s="2">
        <f>E8-I8</f>
        <v>52971895436</v>
      </c>
      <c r="I8" s="21">
        <v>-5676678257</v>
      </c>
      <c r="K8" s="2">
        <v>5777413</v>
      </c>
      <c r="M8" s="2">
        <v>47295217179</v>
      </c>
      <c r="O8" s="2">
        <f>M8-Q8</f>
        <v>52841964145</v>
      </c>
      <c r="Q8" s="21">
        <v>-5546746966</v>
      </c>
    </row>
    <row r="9" spans="1:17" ht="21" x14ac:dyDescent="0.55000000000000004">
      <c r="A9" s="20" t="s">
        <v>144</v>
      </c>
      <c r="C9" s="2">
        <v>12471972</v>
      </c>
      <c r="E9" s="2">
        <v>36433659404</v>
      </c>
      <c r="G9" s="2">
        <f t="shared" ref="G9:G72" si="0">E9-I9</f>
        <v>38383633133</v>
      </c>
      <c r="I9" s="21">
        <v>-1949973729</v>
      </c>
      <c r="K9" s="2">
        <v>12471972</v>
      </c>
      <c r="M9" s="2">
        <v>36433659404</v>
      </c>
      <c r="O9" s="2">
        <f t="shared" ref="O9:O72" si="1">M9-Q9</f>
        <v>32863536509</v>
      </c>
      <c r="Q9" s="21">
        <v>3570122895</v>
      </c>
    </row>
    <row r="10" spans="1:17" ht="21" x14ac:dyDescent="0.55000000000000004">
      <c r="A10" s="20" t="s">
        <v>124</v>
      </c>
      <c r="C10" s="2">
        <v>8879348</v>
      </c>
      <c r="E10" s="2">
        <v>71983505928</v>
      </c>
      <c r="G10" s="2">
        <f t="shared" si="0"/>
        <v>78931399050</v>
      </c>
      <c r="I10" s="21">
        <v>-6947893122</v>
      </c>
      <c r="K10" s="2">
        <v>8879348</v>
      </c>
      <c r="M10" s="2">
        <v>71983505928</v>
      </c>
      <c r="O10" s="2">
        <f t="shared" si="1"/>
        <v>74540415173</v>
      </c>
      <c r="Q10" s="21">
        <v>-2556909245</v>
      </c>
    </row>
    <row r="11" spans="1:17" ht="21" x14ac:dyDescent="0.55000000000000004">
      <c r="A11" s="20" t="s">
        <v>164</v>
      </c>
      <c r="C11" s="2">
        <v>7958995</v>
      </c>
      <c r="E11" s="2">
        <v>79369593284</v>
      </c>
      <c r="G11" s="2">
        <f t="shared" si="0"/>
        <v>119962599202</v>
      </c>
      <c r="I11" s="21">
        <v>-40593005918</v>
      </c>
      <c r="K11" s="2">
        <v>7958995</v>
      </c>
      <c r="M11" s="2">
        <v>79369593284</v>
      </c>
      <c r="O11" s="2">
        <f t="shared" si="1"/>
        <v>97005088384</v>
      </c>
      <c r="Q11" s="21">
        <v>-17635495100</v>
      </c>
    </row>
    <row r="12" spans="1:17" ht="21" x14ac:dyDescent="0.55000000000000004">
      <c r="A12" s="20" t="s">
        <v>162</v>
      </c>
      <c r="C12" s="2">
        <v>64442898</v>
      </c>
      <c r="E12" s="2">
        <v>98410977019</v>
      </c>
      <c r="G12" s="2">
        <f t="shared" si="0"/>
        <v>106979574107</v>
      </c>
      <c r="I12" s="21">
        <v>-8568597088</v>
      </c>
      <c r="K12" s="2">
        <v>64442898</v>
      </c>
      <c r="M12" s="2">
        <v>98410977019</v>
      </c>
      <c r="O12" s="2">
        <f t="shared" si="1"/>
        <v>103270926317</v>
      </c>
      <c r="Q12" s="21">
        <v>-4859949298</v>
      </c>
    </row>
    <row r="13" spans="1:17" ht="21" x14ac:dyDescent="0.55000000000000004">
      <c r="A13" s="20" t="s">
        <v>179</v>
      </c>
      <c r="C13" s="2">
        <v>8664110</v>
      </c>
      <c r="E13" s="2">
        <v>45994679898</v>
      </c>
      <c r="G13" s="2">
        <f t="shared" si="0"/>
        <v>61783739233</v>
      </c>
      <c r="I13" s="21">
        <v>-15789059335</v>
      </c>
      <c r="K13" s="2">
        <v>8664110</v>
      </c>
      <c r="M13" s="2">
        <v>45994679898</v>
      </c>
      <c r="O13" s="2">
        <f t="shared" si="1"/>
        <v>62078724365</v>
      </c>
      <c r="Q13" s="21">
        <v>-16084044467</v>
      </c>
    </row>
    <row r="14" spans="1:17" ht="21" x14ac:dyDescent="0.55000000000000004">
      <c r="A14" s="20" t="s">
        <v>153</v>
      </c>
      <c r="C14" s="2">
        <v>11039342</v>
      </c>
      <c r="E14" s="2">
        <v>97271590030</v>
      </c>
      <c r="G14" s="2">
        <f t="shared" si="0"/>
        <v>108701767123</v>
      </c>
      <c r="I14" s="21">
        <v>-11430177093</v>
      </c>
      <c r="K14" s="2">
        <v>11039342</v>
      </c>
      <c r="M14" s="2">
        <v>97271590030</v>
      </c>
      <c r="O14" s="2">
        <f t="shared" si="1"/>
        <v>88840477892</v>
      </c>
      <c r="Q14" s="21">
        <v>8431112138</v>
      </c>
    </row>
    <row r="15" spans="1:17" ht="21" x14ac:dyDescent="0.55000000000000004">
      <c r="A15" s="20" t="s">
        <v>120</v>
      </c>
      <c r="C15" s="2">
        <v>44048428</v>
      </c>
      <c r="E15" s="2">
        <v>101839485408</v>
      </c>
      <c r="G15" s="2">
        <f t="shared" si="0"/>
        <v>102632840089</v>
      </c>
      <c r="I15" s="21">
        <v>-793354681</v>
      </c>
      <c r="K15" s="2">
        <v>44048428</v>
      </c>
      <c r="M15" s="2">
        <v>101839485408</v>
      </c>
      <c r="O15" s="2">
        <f t="shared" si="1"/>
        <v>113286234523</v>
      </c>
      <c r="Q15" s="21">
        <v>-11446749115</v>
      </c>
    </row>
    <row r="16" spans="1:17" ht="21" x14ac:dyDescent="0.55000000000000004">
      <c r="A16" s="20" t="s">
        <v>91</v>
      </c>
      <c r="C16" s="2">
        <v>5239728</v>
      </c>
      <c r="E16" s="2">
        <v>92806164510</v>
      </c>
      <c r="G16" s="2">
        <f t="shared" si="0"/>
        <v>125821242640</v>
      </c>
      <c r="I16" s="21">
        <v>-33015078130</v>
      </c>
      <c r="K16" s="2">
        <v>5239728</v>
      </c>
      <c r="M16" s="2">
        <v>92806164510</v>
      </c>
      <c r="O16" s="2">
        <f t="shared" si="1"/>
        <v>95154355843</v>
      </c>
      <c r="Q16" s="21">
        <v>-2348191333</v>
      </c>
    </row>
    <row r="17" spans="1:17" ht="21" x14ac:dyDescent="0.55000000000000004">
      <c r="A17" s="20" t="s">
        <v>184</v>
      </c>
      <c r="C17" s="2">
        <v>100000</v>
      </c>
      <c r="E17" s="2">
        <v>5392987450</v>
      </c>
      <c r="G17" s="2">
        <f t="shared" si="0"/>
        <v>6438840030</v>
      </c>
      <c r="I17" s="21">
        <v>-1045852580</v>
      </c>
      <c r="K17" s="2">
        <v>100000</v>
      </c>
      <c r="M17" s="2">
        <v>5392987450</v>
      </c>
      <c r="O17" s="2">
        <f t="shared" si="1"/>
        <v>6506286661</v>
      </c>
      <c r="Q17" s="21">
        <v>-1113299211</v>
      </c>
    </row>
    <row r="18" spans="1:17" ht="21" x14ac:dyDescent="0.55000000000000004">
      <c r="A18" s="20" t="s">
        <v>117</v>
      </c>
      <c r="C18" s="2">
        <v>4467999</v>
      </c>
      <c r="E18" s="2">
        <v>95762765542</v>
      </c>
      <c r="G18" s="2">
        <f t="shared" si="0"/>
        <v>106281750530</v>
      </c>
      <c r="I18" s="21">
        <v>-10518984988</v>
      </c>
      <c r="K18" s="2">
        <v>4467999</v>
      </c>
      <c r="M18" s="2">
        <v>95762765542</v>
      </c>
      <c r="O18" s="2">
        <f t="shared" si="1"/>
        <v>104387931278</v>
      </c>
      <c r="Q18" s="21">
        <v>-8625165736</v>
      </c>
    </row>
    <row r="19" spans="1:17" ht="21" x14ac:dyDescent="0.55000000000000004">
      <c r="A19" s="20" t="s">
        <v>206</v>
      </c>
      <c r="C19" s="2">
        <v>3331301</v>
      </c>
      <c r="E19" s="2">
        <v>9143151419</v>
      </c>
      <c r="G19" s="2">
        <f t="shared" si="0"/>
        <v>9176657556</v>
      </c>
      <c r="I19" s="21">
        <v>-33506137</v>
      </c>
      <c r="K19" s="2">
        <v>3331301</v>
      </c>
      <c r="M19" s="2">
        <v>9143151419</v>
      </c>
      <c r="O19" s="2">
        <f t="shared" si="1"/>
        <v>9176657556</v>
      </c>
      <c r="Q19" s="21">
        <v>-33506137</v>
      </c>
    </row>
    <row r="20" spans="1:17" ht="21" x14ac:dyDescent="0.55000000000000004">
      <c r="A20" s="20" t="s">
        <v>88</v>
      </c>
      <c r="C20" s="2">
        <v>42302049</v>
      </c>
      <c r="E20" s="2">
        <v>120468405442</v>
      </c>
      <c r="G20" s="2">
        <f t="shared" si="0"/>
        <v>128695516057</v>
      </c>
      <c r="I20" s="21">
        <v>-8227110615</v>
      </c>
      <c r="K20" s="2">
        <v>42302049</v>
      </c>
      <c r="M20" s="2">
        <v>120468405442</v>
      </c>
      <c r="O20" s="2">
        <f t="shared" si="1"/>
        <v>110225066303</v>
      </c>
      <c r="Q20" s="21">
        <v>10243339139</v>
      </c>
    </row>
    <row r="21" spans="1:17" ht="21" x14ac:dyDescent="0.55000000000000004">
      <c r="A21" s="20" t="s">
        <v>21</v>
      </c>
      <c r="C21" s="2">
        <v>13346718</v>
      </c>
      <c r="E21" s="2">
        <v>94426496312</v>
      </c>
      <c r="G21" s="2">
        <f t="shared" si="0"/>
        <v>109650666279</v>
      </c>
      <c r="I21" s="21">
        <v>-15224169967</v>
      </c>
      <c r="K21" s="2">
        <v>13346718</v>
      </c>
      <c r="M21" s="2">
        <v>94426496312</v>
      </c>
      <c r="O21" s="2">
        <f t="shared" si="1"/>
        <v>100387819565</v>
      </c>
      <c r="Q21" s="21">
        <v>-5961323253</v>
      </c>
    </row>
    <row r="22" spans="1:17" ht="21" x14ac:dyDescent="0.55000000000000004">
      <c r="A22" s="20" t="s">
        <v>86</v>
      </c>
      <c r="C22" s="2">
        <v>7460375</v>
      </c>
      <c r="E22" s="2">
        <v>94384505340</v>
      </c>
      <c r="G22" s="2">
        <f t="shared" si="0"/>
        <v>111375621968</v>
      </c>
      <c r="I22" s="21">
        <v>-16991116628</v>
      </c>
      <c r="K22" s="2">
        <v>7460375</v>
      </c>
      <c r="M22" s="2">
        <v>94384505340</v>
      </c>
      <c r="O22" s="2">
        <f t="shared" si="1"/>
        <v>105210411682</v>
      </c>
      <c r="Q22" s="21">
        <v>-10825906342</v>
      </c>
    </row>
    <row r="23" spans="1:17" ht="21" x14ac:dyDescent="0.55000000000000004">
      <c r="A23" s="20" t="s">
        <v>22</v>
      </c>
      <c r="C23" s="2">
        <v>34746243</v>
      </c>
      <c r="E23" s="2">
        <v>72058297991</v>
      </c>
      <c r="G23" s="2">
        <f t="shared" si="0"/>
        <v>97482095191</v>
      </c>
      <c r="I23" s="21">
        <v>-25423797200</v>
      </c>
      <c r="K23" s="2">
        <v>34746243</v>
      </c>
      <c r="M23" s="2">
        <v>72058297991</v>
      </c>
      <c r="O23" s="2">
        <f t="shared" si="1"/>
        <v>66659319790</v>
      </c>
      <c r="Q23" s="21">
        <v>5398978201</v>
      </c>
    </row>
    <row r="24" spans="1:17" ht="21" x14ac:dyDescent="0.55000000000000004">
      <c r="A24" s="20" t="s">
        <v>182</v>
      </c>
      <c r="C24" s="2">
        <v>14200000</v>
      </c>
      <c r="E24" s="2">
        <v>55078724706</v>
      </c>
      <c r="G24" s="2">
        <f t="shared" si="0"/>
        <v>69277666968</v>
      </c>
      <c r="I24" s="21">
        <v>-14198942262</v>
      </c>
      <c r="K24" s="2">
        <v>14200000</v>
      </c>
      <c r="M24" s="2">
        <v>55078724706</v>
      </c>
      <c r="O24" s="2">
        <f t="shared" si="1"/>
        <v>70603204565</v>
      </c>
      <c r="Q24" s="21">
        <v>-15524479859</v>
      </c>
    </row>
    <row r="25" spans="1:17" ht="21" x14ac:dyDescent="0.55000000000000004">
      <c r="A25" s="20" t="s">
        <v>192</v>
      </c>
      <c r="C25" s="2">
        <v>5892497</v>
      </c>
      <c r="E25" s="2">
        <v>12284437744</v>
      </c>
      <c r="G25" s="2">
        <f t="shared" si="0"/>
        <v>13131251794</v>
      </c>
      <c r="I25" s="21">
        <v>-846814050</v>
      </c>
      <c r="K25" s="2">
        <v>5892497</v>
      </c>
      <c r="M25" s="2">
        <v>12284437744</v>
      </c>
      <c r="O25" s="2">
        <f t="shared" si="1"/>
        <v>13464080642</v>
      </c>
      <c r="Q25" s="21">
        <v>-1179642898</v>
      </c>
    </row>
    <row r="26" spans="1:17" ht="21" x14ac:dyDescent="0.55000000000000004">
      <c r="A26" s="20" t="s">
        <v>201</v>
      </c>
      <c r="C26" s="2">
        <v>6630109</v>
      </c>
      <c r="E26" s="2">
        <v>15848469542</v>
      </c>
      <c r="G26" s="2">
        <f t="shared" si="0"/>
        <v>16898820419</v>
      </c>
      <c r="I26" s="21">
        <v>-1050350877</v>
      </c>
      <c r="K26" s="2">
        <v>6630109</v>
      </c>
      <c r="M26" s="2">
        <v>15848469542</v>
      </c>
      <c r="O26" s="2">
        <f t="shared" si="1"/>
        <v>16898820419</v>
      </c>
      <c r="Q26" s="21">
        <v>-1050350877</v>
      </c>
    </row>
    <row r="27" spans="1:17" ht="21" x14ac:dyDescent="0.55000000000000004">
      <c r="A27" s="20" t="s">
        <v>29</v>
      </c>
      <c r="C27" s="2">
        <v>38169017</v>
      </c>
      <c r="E27" s="2">
        <v>109758766504</v>
      </c>
      <c r="G27" s="2">
        <f t="shared" si="0"/>
        <v>125553976665</v>
      </c>
      <c r="I27" s="21">
        <v>-15795210161</v>
      </c>
      <c r="K27" s="2">
        <v>38169017</v>
      </c>
      <c r="M27" s="2">
        <v>109758766504</v>
      </c>
      <c r="O27" s="2">
        <f t="shared" si="1"/>
        <v>93347332164</v>
      </c>
      <c r="Q27" s="21">
        <v>16411434340</v>
      </c>
    </row>
    <row r="28" spans="1:17" ht="21" x14ac:dyDescent="0.55000000000000004">
      <c r="A28" s="20" t="s">
        <v>136</v>
      </c>
      <c r="C28" s="2">
        <v>42571537</v>
      </c>
      <c r="E28" s="2">
        <v>90821286890</v>
      </c>
      <c r="G28" s="2">
        <f t="shared" si="0"/>
        <v>117969108726</v>
      </c>
      <c r="I28" s="21">
        <v>-27147821836</v>
      </c>
      <c r="K28" s="2">
        <v>42571537</v>
      </c>
      <c r="M28" s="2">
        <v>90821286890</v>
      </c>
      <c r="O28" s="2">
        <f t="shared" si="1"/>
        <v>117493047390</v>
      </c>
      <c r="Q28" s="21">
        <v>-26671760500</v>
      </c>
    </row>
    <row r="29" spans="1:17" ht="21" x14ac:dyDescent="0.55000000000000004">
      <c r="A29" s="20" t="s">
        <v>135</v>
      </c>
      <c r="C29" s="2">
        <v>9950785</v>
      </c>
      <c r="E29" s="2">
        <v>88469834270</v>
      </c>
      <c r="G29" s="2">
        <f t="shared" si="0"/>
        <v>108366911459</v>
      </c>
      <c r="I29" s="21">
        <v>-19897077189</v>
      </c>
      <c r="K29" s="2">
        <v>9950785</v>
      </c>
      <c r="M29" s="2">
        <v>88469834270</v>
      </c>
      <c r="O29" s="2">
        <f t="shared" si="1"/>
        <v>109372924459</v>
      </c>
      <c r="Q29" s="21">
        <v>-20903090189</v>
      </c>
    </row>
    <row r="30" spans="1:17" ht="21" x14ac:dyDescent="0.55000000000000004">
      <c r="A30" s="20" t="s">
        <v>82</v>
      </c>
      <c r="C30" s="2">
        <v>1832843</v>
      </c>
      <c r="E30" s="2">
        <v>49613457372</v>
      </c>
      <c r="G30" s="2">
        <f t="shared" si="0"/>
        <v>79514914676</v>
      </c>
      <c r="I30" s="21">
        <v>-29901457304</v>
      </c>
      <c r="K30" s="2">
        <v>1832843</v>
      </c>
      <c r="M30" s="2">
        <v>49613457372</v>
      </c>
      <c r="O30" s="2">
        <f t="shared" si="1"/>
        <v>40393120009</v>
      </c>
      <c r="Q30" s="21">
        <v>9220337363</v>
      </c>
    </row>
    <row r="31" spans="1:17" ht="21" x14ac:dyDescent="0.55000000000000004">
      <c r="A31" s="20" t="s">
        <v>119</v>
      </c>
      <c r="C31" s="2">
        <v>12030234</v>
      </c>
      <c r="E31" s="2">
        <v>92036122644</v>
      </c>
      <c r="G31" s="2">
        <f t="shared" si="0"/>
        <v>123537921443</v>
      </c>
      <c r="I31" s="21">
        <v>-31501798799</v>
      </c>
      <c r="K31" s="2">
        <v>12030234</v>
      </c>
      <c r="M31" s="2">
        <v>92036122644</v>
      </c>
      <c r="O31" s="2">
        <f t="shared" si="1"/>
        <v>91450559504</v>
      </c>
      <c r="Q31" s="21">
        <v>585563140</v>
      </c>
    </row>
    <row r="32" spans="1:17" ht="21" x14ac:dyDescent="0.55000000000000004">
      <c r="A32" s="20" t="s">
        <v>200</v>
      </c>
      <c r="C32" s="2">
        <v>7690784</v>
      </c>
      <c r="E32" s="2">
        <v>10798337949</v>
      </c>
      <c r="G32" s="2">
        <f t="shared" si="0"/>
        <v>11960857834</v>
      </c>
      <c r="I32" s="21">
        <v>-1162519885</v>
      </c>
      <c r="K32" s="2">
        <v>7690784</v>
      </c>
      <c r="M32" s="2">
        <v>10798337949</v>
      </c>
      <c r="O32" s="2">
        <f t="shared" si="1"/>
        <v>11960857834</v>
      </c>
      <c r="Q32" s="21">
        <v>-1162519885</v>
      </c>
    </row>
    <row r="33" spans="1:17" ht="21" x14ac:dyDescent="0.55000000000000004">
      <c r="A33" s="20" t="s">
        <v>28</v>
      </c>
      <c r="C33" s="2">
        <v>25820767</v>
      </c>
      <c r="E33" s="2">
        <v>94234672348</v>
      </c>
      <c r="G33" s="2">
        <f t="shared" si="0"/>
        <v>114258346338</v>
      </c>
      <c r="I33" s="21">
        <v>-20023673990</v>
      </c>
      <c r="K33" s="2">
        <v>25820767</v>
      </c>
      <c r="M33" s="2">
        <v>94234672348</v>
      </c>
      <c r="O33" s="2">
        <f t="shared" si="1"/>
        <v>98303721844</v>
      </c>
      <c r="Q33" s="21">
        <v>-4069049496</v>
      </c>
    </row>
    <row r="34" spans="1:17" ht="21" x14ac:dyDescent="0.55000000000000004">
      <c r="A34" s="20" t="s">
        <v>143</v>
      </c>
      <c r="C34" s="2">
        <v>47946519</v>
      </c>
      <c r="E34" s="2">
        <v>102288168677</v>
      </c>
      <c r="G34" s="2">
        <f t="shared" si="0"/>
        <v>109147947876</v>
      </c>
      <c r="I34" s="21">
        <v>-6859779199</v>
      </c>
      <c r="K34" s="2">
        <v>47946519</v>
      </c>
      <c r="M34" s="2">
        <v>102288168677</v>
      </c>
      <c r="O34" s="2">
        <f t="shared" si="1"/>
        <v>116223404359</v>
      </c>
      <c r="Q34" s="21">
        <v>-13935235682</v>
      </c>
    </row>
    <row r="35" spans="1:17" ht="21" x14ac:dyDescent="0.55000000000000004">
      <c r="A35" s="20" t="s">
        <v>160</v>
      </c>
      <c r="C35" s="2">
        <v>18735742</v>
      </c>
      <c r="E35" s="2">
        <v>45064377267</v>
      </c>
      <c r="G35" s="2">
        <f t="shared" si="0"/>
        <v>44927821223</v>
      </c>
      <c r="I35" s="21">
        <v>136556044</v>
      </c>
      <c r="K35" s="2">
        <v>18735742</v>
      </c>
      <c r="M35" s="2">
        <v>45064377267</v>
      </c>
      <c r="O35" s="2">
        <f t="shared" si="1"/>
        <v>42199723202</v>
      </c>
      <c r="Q35" s="21">
        <v>2864654065</v>
      </c>
    </row>
    <row r="36" spans="1:17" ht="21" x14ac:dyDescent="0.55000000000000004">
      <c r="A36" s="20" t="s">
        <v>121</v>
      </c>
      <c r="C36" s="2">
        <v>9888892</v>
      </c>
      <c r="E36" s="2">
        <v>90961419517</v>
      </c>
      <c r="G36" s="2">
        <f t="shared" si="0"/>
        <v>102968077660</v>
      </c>
      <c r="I36" s="21">
        <v>-12006658143</v>
      </c>
      <c r="K36" s="2">
        <v>9888892</v>
      </c>
      <c r="M36" s="2">
        <v>90961419517</v>
      </c>
      <c r="O36" s="2">
        <f t="shared" si="1"/>
        <v>109209491807</v>
      </c>
      <c r="Q36" s="21">
        <v>-18248072290</v>
      </c>
    </row>
    <row r="37" spans="1:17" ht="21" x14ac:dyDescent="0.55000000000000004">
      <c r="A37" s="20" t="s">
        <v>94</v>
      </c>
      <c r="C37" s="2">
        <v>9575937</v>
      </c>
      <c r="E37" s="2">
        <v>108701907679</v>
      </c>
      <c r="G37" s="2">
        <f t="shared" si="0"/>
        <v>134716619725</v>
      </c>
      <c r="I37" s="21">
        <v>-26014712046</v>
      </c>
      <c r="K37" s="2">
        <v>9575937</v>
      </c>
      <c r="M37" s="2">
        <v>108701907679</v>
      </c>
      <c r="O37" s="2">
        <f t="shared" si="1"/>
        <v>105141518007</v>
      </c>
      <c r="Q37" s="21">
        <v>3560389672</v>
      </c>
    </row>
    <row r="38" spans="1:17" ht="21" x14ac:dyDescent="0.55000000000000004">
      <c r="A38" s="20" t="s">
        <v>204</v>
      </c>
      <c r="C38" s="2">
        <v>1646489</v>
      </c>
      <c r="E38" s="2">
        <v>23330116219</v>
      </c>
      <c r="G38" s="2">
        <f t="shared" si="0"/>
        <v>25488561577</v>
      </c>
      <c r="I38" s="21">
        <v>-2158445358</v>
      </c>
      <c r="K38" s="2">
        <v>1646489</v>
      </c>
      <c r="M38" s="2">
        <v>23330116219</v>
      </c>
      <c r="O38" s="2">
        <f t="shared" si="1"/>
        <v>25488561577</v>
      </c>
      <c r="Q38" s="21">
        <v>-2158445358</v>
      </c>
    </row>
    <row r="39" spans="1:17" ht="21" x14ac:dyDescent="0.55000000000000004">
      <c r="A39" s="20" t="s">
        <v>173</v>
      </c>
      <c r="C39" s="2">
        <v>21100424</v>
      </c>
      <c r="E39" s="2">
        <v>110549037574</v>
      </c>
      <c r="G39" s="2">
        <f t="shared" si="0"/>
        <v>117869353884</v>
      </c>
      <c r="I39" s="21">
        <v>-7320316310</v>
      </c>
      <c r="K39" s="2">
        <v>21100424</v>
      </c>
      <c r="M39" s="2">
        <v>110549037574</v>
      </c>
      <c r="O39" s="2">
        <f t="shared" si="1"/>
        <v>104158811336</v>
      </c>
      <c r="Q39" s="21">
        <v>6390226238</v>
      </c>
    </row>
    <row r="40" spans="1:17" ht="21" x14ac:dyDescent="0.55000000000000004">
      <c r="A40" s="20" t="s">
        <v>103</v>
      </c>
      <c r="C40" s="2">
        <v>35482332</v>
      </c>
      <c r="E40" s="2">
        <v>104814375488</v>
      </c>
      <c r="G40" s="2">
        <f t="shared" si="0"/>
        <v>126713784810</v>
      </c>
      <c r="I40" s="21">
        <v>-21899409322</v>
      </c>
      <c r="K40" s="2">
        <v>35482332</v>
      </c>
      <c r="M40" s="2">
        <v>104814375488</v>
      </c>
      <c r="O40" s="2">
        <f t="shared" si="1"/>
        <v>117314848596</v>
      </c>
      <c r="Q40" s="21">
        <v>-12500473108</v>
      </c>
    </row>
    <row r="41" spans="1:17" ht="21" x14ac:dyDescent="0.55000000000000004">
      <c r="A41" s="20" t="s">
        <v>170</v>
      </c>
      <c r="C41" s="2">
        <v>31742081</v>
      </c>
      <c r="E41" s="2">
        <v>82489895835</v>
      </c>
      <c r="G41" s="2">
        <f t="shared" si="0"/>
        <v>118333157179</v>
      </c>
      <c r="I41" s="21">
        <v>-35843261344</v>
      </c>
      <c r="K41" s="2">
        <v>31742081</v>
      </c>
      <c r="M41" s="2">
        <v>82489895835</v>
      </c>
      <c r="O41" s="2">
        <f t="shared" si="1"/>
        <v>98756308515</v>
      </c>
      <c r="Q41" s="21">
        <v>-16266412680</v>
      </c>
    </row>
    <row r="42" spans="1:17" ht="21" x14ac:dyDescent="0.55000000000000004">
      <c r="A42" s="20" t="s">
        <v>118</v>
      </c>
      <c r="C42" s="2">
        <v>32680536</v>
      </c>
      <c r="E42" s="2">
        <v>92127707812</v>
      </c>
      <c r="G42" s="2">
        <f t="shared" si="0"/>
        <v>115630592512</v>
      </c>
      <c r="I42" s="21">
        <v>-23502884700</v>
      </c>
      <c r="K42" s="2">
        <v>32680536</v>
      </c>
      <c r="M42" s="2">
        <v>92127707812</v>
      </c>
      <c r="O42" s="2">
        <f t="shared" si="1"/>
        <v>119689862876</v>
      </c>
      <c r="Q42" s="21">
        <v>-27562155064</v>
      </c>
    </row>
    <row r="43" spans="1:17" ht="21" x14ac:dyDescent="0.55000000000000004">
      <c r="A43" s="20" t="s">
        <v>181</v>
      </c>
      <c r="C43" s="2">
        <v>120000</v>
      </c>
      <c r="E43" s="2">
        <v>14789982804</v>
      </c>
      <c r="G43" s="2">
        <f t="shared" si="0"/>
        <v>15593718499</v>
      </c>
      <c r="I43" s="21">
        <v>-803735695</v>
      </c>
      <c r="K43" s="2">
        <v>120000</v>
      </c>
      <c r="M43" s="2">
        <v>14789982804</v>
      </c>
      <c r="O43" s="2">
        <f t="shared" si="1"/>
        <v>15670769326</v>
      </c>
      <c r="Q43" s="21">
        <v>-880786522</v>
      </c>
    </row>
    <row r="44" spans="1:17" ht="21" x14ac:dyDescent="0.55000000000000004">
      <c r="A44" s="20" t="s">
        <v>174</v>
      </c>
      <c r="C44" s="2">
        <v>8580815</v>
      </c>
      <c r="E44" s="2">
        <v>107197369927</v>
      </c>
      <c r="G44" s="2">
        <f t="shared" si="0"/>
        <v>98857709067</v>
      </c>
      <c r="I44" s="21">
        <v>8339660860</v>
      </c>
      <c r="K44" s="2">
        <v>8580815</v>
      </c>
      <c r="M44" s="2">
        <v>107197369927</v>
      </c>
      <c r="O44" s="2">
        <f t="shared" si="1"/>
        <v>78675915428</v>
      </c>
      <c r="Q44" s="21">
        <v>28521454499</v>
      </c>
    </row>
    <row r="45" spans="1:17" ht="21" x14ac:dyDescent="0.55000000000000004">
      <c r="A45" s="20" t="s">
        <v>128</v>
      </c>
      <c r="C45" s="2">
        <v>25700664</v>
      </c>
      <c r="E45" s="2">
        <v>95300966030</v>
      </c>
      <c r="G45" s="2">
        <f t="shared" si="0"/>
        <v>101964086699</v>
      </c>
      <c r="I45" s="21">
        <v>-6663120669</v>
      </c>
      <c r="K45" s="2">
        <v>25700664</v>
      </c>
      <c r="M45" s="2">
        <v>95300966030</v>
      </c>
      <c r="O45" s="2">
        <f t="shared" si="1"/>
        <v>101894072035</v>
      </c>
      <c r="Q45" s="21">
        <v>-6593106005</v>
      </c>
    </row>
    <row r="46" spans="1:17" ht="21" x14ac:dyDescent="0.55000000000000004">
      <c r="A46" s="20" t="s">
        <v>207</v>
      </c>
      <c r="C46" s="2">
        <v>193312</v>
      </c>
      <c r="E46" s="2">
        <v>38265712621</v>
      </c>
      <c r="G46" s="2">
        <f t="shared" si="0"/>
        <v>41290090776</v>
      </c>
      <c r="I46" s="21">
        <v>-3024378155</v>
      </c>
      <c r="K46" s="2">
        <v>193312</v>
      </c>
      <c r="M46" s="2">
        <v>38265712621</v>
      </c>
      <c r="O46" s="2">
        <f t="shared" si="1"/>
        <v>41290090776</v>
      </c>
      <c r="Q46" s="21">
        <v>-3024378155</v>
      </c>
    </row>
    <row r="47" spans="1:17" ht="21" x14ac:dyDescent="0.55000000000000004">
      <c r="A47" s="20" t="s">
        <v>147</v>
      </c>
      <c r="C47" s="2">
        <v>3608173</v>
      </c>
      <c r="E47" s="2">
        <v>99961468490</v>
      </c>
      <c r="G47" s="2">
        <f t="shared" si="0"/>
        <v>92526639243</v>
      </c>
      <c r="I47" s="21">
        <v>7434829247</v>
      </c>
      <c r="K47" s="2">
        <v>3608173</v>
      </c>
      <c r="M47" s="2">
        <v>99961468490</v>
      </c>
      <c r="O47" s="2">
        <f t="shared" si="1"/>
        <v>88616270100</v>
      </c>
      <c r="Q47" s="21">
        <v>11345198390</v>
      </c>
    </row>
    <row r="48" spans="1:17" ht="21" x14ac:dyDescent="0.55000000000000004">
      <c r="A48" s="20" t="s">
        <v>105</v>
      </c>
      <c r="C48" s="2">
        <v>2147520</v>
      </c>
      <c r="E48" s="2">
        <v>69745000812</v>
      </c>
      <c r="G48" s="2">
        <f t="shared" si="0"/>
        <v>77740145502</v>
      </c>
      <c r="I48" s="21">
        <v>-7995144690</v>
      </c>
      <c r="K48" s="2">
        <v>2147520</v>
      </c>
      <c r="M48" s="2">
        <v>69745000812</v>
      </c>
      <c r="O48" s="2">
        <f t="shared" si="1"/>
        <v>78081012822</v>
      </c>
      <c r="Q48" s="21">
        <v>-8336012010</v>
      </c>
    </row>
    <row r="49" spans="1:17" ht="21" x14ac:dyDescent="0.55000000000000004">
      <c r="A49" s="20" t="s">
        <v>139</v>
      </c>
      <c r="C49" s="2">
        <v>16725008</v>
      </c>
      <c r="E49" s="2">
        <v>97748812523</v>
      </c>
      <c r="G49" s="2">
        <f t="shared" si="0"/>
        <v>116170065816</v>
      </c>
      <c r="I49" s="21">
        <v>-18421253293</v>
      </c>
      <c r="K49" s="2">
        <v>16725008</v>
      </c>
      <c r="M49" s="2">
        <v>97748812523</v>
      </c>
      <c r="O49" s="2">
        <f t="shared" si="1"/>
        <v>114732810093</v>
      </c>
      <c r="Q49" s="21">
        <v>-16983997570</v>
      </c>
    </row>
    <row r="50" spans="1:17" ht="21" x14ac:dyDescent="0.55000000000000004">
      <c r="A50" s="20" t="s">
        <v>108</v>
      </c>
      <c r="C50" s="2">
        <v>47087225</v>
      </c>
      <c r="E50" s="2">
        <v>88774157426</v>
      </c>
      <c r="G50" s="2">
        <f t="shared" si="0"/>
        <v>111528375671</v>
      </c>
      <c r="I50" s="21">
        <v>-22754218245</v>
      </c>
      <c r="K50" s="2">
        <v>47087225</v>
      </c>
      <c r="M50" s="2">
        <v>88774157426</v>
      </c>
      <c r="O50" s="2">
        <f t="shared" si="1"/>
        <v>104773666754</v>
      </c>
      <c r="Q50" s="21">
        <v>-15999509328</v>
      </c>
    </row>
    <row r="51" spans="1:17" ht="21" x14ac:dyDescent="0.55000000000000004">
      <c r="A51" s="20" t="s">
        <v>85</v>
      </c>
      <c r="C51" s="2">
        <v>58858444</v>
      </c>
      <c r="E51" s="2">
        <v>90758989626</v>
      </c>
      <c r="G51" s="2">
        <f t="shared" si="0"/>
        <v>110478780065</v>
      </c>
      <c r="I51" s="21">
        <v>-19719790439</v>
      </c>
      <c r="K51" s="2">
        <v>58858444</v>
      </c>
      <c r="M51" s="2">
        <v>90758989626</v>
      </c>
      <c r="O51" s="2">
        <f t="shared" si="1"/>
        <v>110355543211</v>
      </c>
      <c r="Q51" s="21">
        <v>-19596553585</v>
      </c>
    </row>
    <row r="52" spans="1:17" ht="21" x14ac:dyDescent="0.55000000000000004">
      <c r="A52" s="20" t="s">
        <v>26</v>
      </c>
      <c r="C52" s="2">
        <v>14043027</v>
      </c>
      <c r="E52" s="2">
        <v>64586288849</v>
      </c>
      <c r="G52" s="2">
        <f t="shared" si="0"/>
        <v>78393534692</v>
      </c>
      <c r="I52" s="21">
        <v>-13807245843</v>
      </c>
      <c r="K52" s="2">
        <v>14043027</v>
      </c>
      <c r="M52" s="2">
        <v>64586288849</v>
      </c>
      <c r="O52" s="2">
        <f t="shared" si="1"/>
        <v>61589428386</v>
      </c>
      <c r="Q52" s="21">
        <v>2996860463</v>
      </c>
    </row>
    <row r="53" spans="1:17" ht="21" x14ac:dyDescent="0.55000000000000004">
      <c r="A53" s="20" t="s">
        <v>180</v>
      </c>
      <c r="C53" s="2">
        <v>4181665</v>
      </c>
      <c r="E53" s="2">
        <v>15223931136</v>
      </c>
      <c r="G53" s="2">
        <f t="shared" si="0"/>
        <v>18177404445</v>
      </c>
      <c r="I53" s="21">
        <v>-2953473309</v>
      </c>
      <c r="K53" s="2">
        <v>4181665</v>
      </c>
      <c r="M53" s="2">
        <v>15223931136</v>
      </c>
      <c r="O53" s="2">
        <f t="shared" si="1"/>
        <v>18425305625</v>
      </c>
      <c r="Q53" s="21">
        <v>-3201374489</v>
      </c>
    </row>
    <row r="54" spans="1:17" ht="21" x14ac:dyDescent="0.55000000000000004">
      <c r="A54" s="20" t="s">
        <v>92</v>
      </c>
      <c r="C54" s="2">
        <v>47915031</v>
      </c>
      <c r="E54" s="2">
        <v>92712063230</v>
      </c>
      <c r="G54" s="2">
        <f t="shared" si="0"/>
        <v>112381685029</v>
      </c>
      <c r="I54" s="21">
        <v>-19669621799</v>
      </c>
      <c r="K54" s="2">
        <v>47915031</v>
      </c>
      <c r="M54" s="2">
        <v>92712063230</v>
      </c>
      <c r="O54" s="2">
        <f t="shared" si="1"/>
        <v>103972341826</v>
      </c>
      <c r="Q54" s="21">
        <v>-11260278596</v>
      </c>
    </row>
    <row r="55" spans="1:17" ht="21" x14ac:dyDescent="0.55000000000000004">
      <c r="A55" s="20" t="s">
        <v>122</v>
      </c>
      <c r="C55" s="2">
        <v>15365909</v>
      </c>
      <c r="E55" s="2">
        <v>99106348402</v>
      </c>
      <c r="G55" s="2">
        <f t="shared" si="0"/>
        <v>110531930184</v>
      </c>
      <c r="I55" s="21">
        <v>-11425581782</v>
      </c>
      <c r="K55" s="2">
        <v>15365909</v>
      </c>
      <c r="M55" s="2">
        <v>99106348402</v>
      </c>
      <c r="O55" s="2">
        <f t="shared" si="1"/>
        <v>110701328337</v>
      </c>
      <c r="Q55" s="21">
        <v>-11594979935</v>
      </c>
    </row>
    <row r="56" spans="1:17" ht="21" x14ac:dyDescent="0.55000000000000004">
      <c r="A56" s="20" t="s">
        <v>27</v>
      </c>
      <c r="C56" s="2">
        <v>44293343</v>
      </c>
      <c r="E56" s="2">
        <v>108031448517</v>
      </c>
      <c r="G56" s="2">
        <f t="shared" si="0"/>
        <v>108023439495</v>
      </c>
      <c r="I56" s="21">
        <v>8009022</v>
      </c>
      <c r="K56" s="2">
        <v>44293343</v>
      </c>
      <c r="M56" s="2">
        <v>108031448517</v>
      </c>
      <c r="O56" s="2">
        <f t="shared" si="1"/>
        <v>94291206758</v>
      </c>
      <c r="Q56" s="21">
        <v>13740241759</v>
      </c>
    </row>
    <row r="57" spans="1:17" ht="21" x14ac:dyDescent="0.55000000000000004">
      <c r="A57" s="20" t="s">
        <v>183</v>
      </c>
      <c r="C57" s="2">
        <v>393185</v>
      </c>
      <c r="E57" s="2">
        <v>2481326524</v>
      </c>
      <c r="G57" s="2">
        <f t="shared" si="0"/>
        <v>2618395814</v>
      </c>
      <c r="I57" s="21">
        <v>-137069290</v>
      </c>
      <c r="K57" s="2">
        <v>393185</v>
      </c>
      <c r="M57" s="2">
        <v>2481326524</v>
      </c>
      <c r="O57" s="2">
        <f t="shared" si="1"/>
        <v>2683418159</v>
      </c>
      <c r="Q57" s="21">
        <v>-202091635</v>
      </c>
    </row>
    <row r="58" spans="1:17" ht="21" x14ac:dyDescent="0.55000000000000004">
      <c r="A58" s="20" t="s">
        <v>23</v>
      </c>
      <c r="C58" s="2">
        <v>8368906</v>
      </c>
      <c r="E58" s="2">
        <v>124563215349</v>
      </c>
      <c r="G58" s="2">
        <f t="shared" si="0"/>
        <v>137167627457</v>
      </c>
      <c r="I58" s="21">
        <v>-12604412108</v>
      </c>
      <c r="K58" s="2">
        <v>8368906</v>
      </c>
      <c r="M58" s="2">
        <v>124563215349</v>
      </c>
      <c r="O58" s="2">
        <f t="shared" si="1"/>
        <v>110701943085</v>
      </c>
      <c r="Q58" s="21">
        <v>13861272264</v>
      </c>
    </row>
    <row r="59" spans="1:17" ht="21" x14ac:dyDescent="0.55000000000000004">
      <c r="A59" s="20" t="s">
        <v>130</v>
      </c>
      <c r="C59" s="2">
        <v>10945712</v>
      </c>
      <c r="E59" s="2">
        <v>114801844400</v>
      </c>
      <c r="G59" s="2">
        <f t="shared" si="0"/>
        <v>112720937868</v>
      </c>
      <c r="I59" s="21">
        <v>2080906532</v>
      </c>
      <c r="K59" s="2">
        <v>10945712</v>
      </c>
      <c r="M59" s="2">
        <v>114801844400</v>
      </c>
      <c r="O59" s="2">
        <f t="shared" si="1"/>
        <v>93971252319</v>
      </c>
      <c r="Q59" s="21">
        <v>20830592081</v>
      </c>
    </row>
    <row r="60" spans="1:17" ht="21" x14ac:dyDescent="0.55000000000000004">
      <c r="A60" s="20" t="s">
        <v>171</v>
      </c>
      <c r="C60" s="2">
        <v>478819</v>
      </c>
      <c r="E60" s="2">
        <v>2929100800</v>
      </c>
      <c r="G60" s="2">
        <f t="shared" si="0"/>
        <v>2929100800</v>
      </c>
      <c r="I60" s="21">
        <v>0</v>
      </c>
      <c r="K60" s="2">
        <v>478819</v>
      </c>
      <c r="M60" s="2">
        <v>2929100800</v>
      </c>
      <c r="O60" s="2">
        <f t="shared" si="1"/>
        <v>2976810316</v>
      </c>
      <c r="Q60" s="21">
        <v>-47709516</v>
      </c>
    </row>
    <row r="61" spans="1:17" ht="21" x14ac:dyDescent="0.55000000000000004">
      <c r="A61" s="20" t="s">
        <v>102</v>
      </c>
      <c r="C61" s="2">
        <v>82767337</v>
      </c>
      <c r="E61" s="2">
        <v>89026259305</v>
      </c>
      <c r="G61" s="2">
        <f t="shared" si="0"/>
        <v>109497289923</v>
      </c>
      <c r="I61" s="21">
        <v>-20471030618</v>
      </c>
      <c r="K61" s="2">
        <v>82767337</v>
      </c>
      <c r="M61" s="2">
        <v>89026259305</v>
      </c>
      <c r="O61" s="2">
        <f t="shared" si="1"/>
        <v>107985629524</v>
      </c>
      <c r="Q61" s="21">
        <v>-18959370219</v>
      </c>
    </row>
    <row r="62" spans="1:17" ht="21" x14ac:dyDescent="0.55000000000000004">
      <c r="A62" s="20" t="s">
        <v>205</v>
      </c>
      <c r="C62" s="2">
        <v>2000000</v>
      </c>
      <c r="E62" s="2">
        <v>12760592200</v>
      </c>
      <c r="G62" s="2">
        <f t="shared" si="0"/>
        <v>11610849050</v>
      </c>
      <c r="I62" s="21">
        <v>1149743150</v>
      </c>
      <c r="K62" s="2">
        <v>2000000</v>
      </c>
      <c r="M62" s="2">
        <v>12760592200</v>
      </c>
      <c r="O62" s="2">
        <f t="shared" si="1"/>
        <v>11610849050</v>
      </c>
      <c r="Q62" s="21">
        <v>1149743150</v>
      </c>
    </row>
    <row r="63" spans="1:17" ht="21" x14ac:dyDescent="0.55000000000000004">
      <c r="A63" s="20" t="s">
        <v>114</v>
      </c>
      <c r="C63" s="2">
        <v>56783794</v>
      </c>
      <c r="E63" s="2">
        <v>101477084345</v>
      </c>
      <c r="G63" s="2">
        <f t="shared" si="0"/>
        <v>119987664849</v>
      </c>
      <c r="I63" s="21">
        <v>-18510580504</v>
      </c>
      <c r="K63" s="2">
        <v>56783794</v>
      </c>
      <c r="M63" s="2">
        <v>101477084345</v>
      </c>
      <c r="O63" s="2">
        <f t="shared" si="1"/>
        <v>99225985545</v>
      </c>
      <c r="Q63" s="21">
        <v>2251098800</v>
      </c>
    </row>
    <row r="64" spans="1:17" ht="21" x14ac:dyDescent="0.55000000000000004">
      <c r="A64" s="20" t="s">
        <v>100</v>
      </c>
      <c r="C64" s="2">
        <v>2362736</v>
      </c>
      <c r="E64" s="2">
        <v>83955544136</v>
      </c>
      <c r="G64" s="2">
        <f t="shared" si="0"/>
        <v>102957636770</v>
      </c>
      <c r="I64" s="21">
        <v>-19002092634</v>
      </c>
      <c r="K64" s="2">
        <v>2362736</v>
      </c>
      <c r="M64" s="2">
        <v>83955544136</v>
      </c>
      <c r="O64" s="2">
        <f t="shared" si="1"/>
        <v>109573668401</v>
      </c>
      <c r="Q64" s="21">
        <v>-25618124265</v>
      </c>
    </row>
    <row r="65" spans="1:17" ht="21" x14ac:dyDescent="0.55000000000000004">
      <c r="A65" s="20" t="s">
        <v>172</v>
      </c>
      <c r="C65" s="2">
        <v>3415359</v>
      </c>
      <c r="E65" s="2">
        <v>90925750516</v>
      </c>
      <c r="G65" s="2">
        <f t="shared" si="0"/>
        <v>112953979302</v>
      </c>
      <c r="I65" s="21">
        <v>-22028228786</v>
      </c>
      <c r="K65" s="2">
        <v>3415359</v>
      </c>
      <c r="M65" s="2">
        <v>90925750516</v>
      </c>
      <c r="O65" s="2">
        <f t="shared" si="1"/>
        <v>107421161906</v>
      </c>
      <c r="Q65" s="21">
        <v>-16495411390</v>
      </c>
    </row>
    <row r="66" spans="1:17" ht="21" x14ac:dyDescent="0.55000000000000004">
      <c r="A66" s="20" t="s">
        <v>129</v>
      </c>
      <c r="C66" s="2">
        <v>10790479</v>
      </c>
      <c r="E66" s="2">
        <v>104179777452</v>
      </c>
      <c r="G66" s="2">
        <f t="shared" si="0"/>
        <v>113698953589</v>
      </c>
      <c r="I66" s="21">
        <v>-9519176137</v>
      </c>
      <c r="K66" s="2">
        <v>10790479</v>
      </c>
      <c r="M66" s="2">
        <v>104179777452</v>
      </c>
      <c r="O66" s="2">
        <f t="shared" si="1"/>
        <v>90908660571</v>
      </c>
      <c r="Q66" s="21">
        <v>13271116881</v>
      </c>
    </row>
    <row r="67" spans="1:17" ht="21" x14ac:dyDescent="0.55000000000000004">
      <c r="A67" s="20" t="s">
        <v>18</v>
      </c>
      <c r="C67" s="2">
        <v>8028292</v>
      </c>
      <c r="E67" s="2">
        <v>66916359743</v>
      </c>
      <c r="G67" s="2">
        <f t="shared" si="0"/>
        <v>81166043214</v>
      </c>
      <c r="I67" s="21">
        <v>-14249683471</v>
      </c>
      <c r="K67" s="2">
        <v>8028292</v>
      </c>
      <c r="M67" s="2">
        <v>66916359743</v>
      </c>
      <c r="O67" s="2">
        <f t="shared" si="1"/>
        <v>76332691126</v>
      </c>
      <c r="Q67" s="21">
        <v>-9416331383</v>
      </c>
    </row>
    <row r="68" spans="1:17" ht="21" x14ac:dyDescent="0.55000000000000004">
      <c r="A68" s="20" t="s">
        <v>158</v>
      </c>
      <c r="C68" s="2">
        <v>16547551</v>
      </c>
      <c r="E68" s="2">
        <v>88009261988</v>
      </c>
      <c r="G68" s="2">
        <f t="shared" si="0"/>
        <v>107325956715</v>
      </c>
      <c r="I68" s="21">
        <v>-19316694727</v>
      </c>
      <c r="K68" s="2">
        <v>16547551</v>
      </c>
      <c r="M68" s="2">
        <v>88009261988</v>
      </c>
      <c r="O68" s="2">
        <f t="shared" si="1"/>
        <v>106069180981</v>
      </c>
      <c r="Q68" s="21">
        <v>-18059918993</v>
      </c>
    </row>
    <row r="69" spans="1:17" ht="21" x14ac:dyDescent="0.55000000000000004">
      <c r="A69" s="20" t="s">
        <v>145</v>
      </c>
      <c r="C69" s="2">
        <v>20412175</v>
      </c>
      <c r="E69" s="2">
        <v>89909232270</v>
      </c>
      <c r="G69" s="2">
        <f t="shared" si="0"/>
        <v>113828414599</v>
      </c>
      <c r="I69" s="21">
        <v>-23919182329</v>
      </c>
      <c r="K69" s="2">
        <v>20412175</v>
      </c>
      <c r="M69" s="2">
        <v>89909232270</v>
      </c>
      <c r="O69" s="2">
        <f t="shared" si="1"/>
        <v>92170674062</v>
      </c>
      <c r="Q69" s="21">
        <v>-2261441792</v>
      </c>
    </row>
    <row r="70" spans="1:17" ht="21" x14ac:dyDescent="0.55000000000000004">
      <c r="A70" s="20" t="s">
        <v>19</v>
      </c>
      <c r="C70" s="2">
        <v>31292636</v>
      </c>
      <c r="E70" s="2">
        <v>91630745318</v>
      </c>
      <c r="G70" s="2">
        <f t="shared" si="0"/>
        <v>121749966923</v>
      </c>
      <c r="I70" s="21">
        <v>-30119221605</v>
      </c>
      <c r="K70" s="2">
        <v>31292636</v>
      </c>
      <c r="M70" s="2">
        <v>91630745318</v>
      </c>
      <c r="O70" s="2">
        <f t="shared" si="1"/>
        <v>105820456896</v>
      </c>
      <c r="Q70" s="21">
        <v>-14189711578</v>
      </c>
    </row>
    <row r="71" spans="1:17" ht="21" x14ac:dyDescent="0.55000000000000004">
      <c r="A71" s="20" t="s">
        <v>188</v>
      </c>
      <c r="C71" s="2">
        <v>3264070</v>
      </c>
      <c r="E71" s="2">
        <v>8317337881</v>
      </c>
      <c r="G71" s="2">
        <f t="shared" si="0"/>
        <v>9392632341</v>
      </c>
      <c r="I71" s="21">
        <v>-1075294460</v>
      </c>
      <c r="K71" s="2">
        <v>3264070</v>
      </c>
      <c r="M71" s="2">
        <v>8317337881</v>
      </c>
      <c r="O71" s="2">
        <f t="shared" si="1"/>
        <v>9450961082</v>
      </c>
      <c r="Q71" s="21">
        <v>-1133623201</v>
      </c>
    </row>
    <row r="72" spans="1:17" ht="21" x14ac:dyDescent="0.55000000000000004">
      <c r="A72" s="20" t="s">
        <v>116</v>
      </c>
      <c r="C72" s="2">
        <v>19002250</v>
      </c>
      <c r="E72" s="2">
        <v>106721352358</v>
      </c>
      <c r="G72" s="2">
        <f t="shared" si="0"/>
        <v>110540217729</v>
      </c>
      <c r="I72" s="21">
        <v>-3818865371</v>
      </c>
      <c r="K72" s="2">
        <v>19002250</v>
      </c>
      <c r="M72" s="2">
        <v>106721352358</v>
      </c>
      <c r="O72" s="2">
        <f t="shared" si="1"/>
        <v>95685927251</v>
      </c>
      <c r="Q72" s="21">
        <v>11035425107</v>
      </c>
    </row>
    <row r="73" spans="1:17" ht="21" x14ac:dyDescent="0.55000000000000004">
      <c r="A73" s="20" t="s">
        <v>149</v>
      </c>
      <c r="C73" s="2">
        <v>11093197</v>
      </c>
      <c r="E73" s="2">
        <v>16511169880</v>
      </c>
      <c r="G73" s="2">
        <f t="shared" ref="G73:G136" si="2">E73-I73</f>
        <v>19262923481</v>
      </c>
      <c r="I73" s="21">
        <v>-2751753601</v>
      </c>
      <c r="K73" s="2">
        <v>11093197</v>
      </c>
      <c r="M73" s="2">
        <v>16511169880</v>
      </c>
      <c r="O73" s="2">
        <f t="shared" ref="O73:O136" si="3">M73-Q73</f>
        <v>19264143621</v>
      </c>
      <c r="Q73" s="21">
        <v>-2752973741</v>
      </c>
    </row>
    <row r="74" spans="1:17" ht="21" x14ac:dyDescent="0.55000000000000004">
      <c r="A74" s="20" t="s">
        <v>112</v>
      </c>
      <c r="C74" s="2">
        <v>72776701</v>
      </c>
      <c r="E74" s="2">
        <v>89473315868</v>
      </c>
      <c r="G74" s="2">
        <f t="shared" si="2"/>
        <v>90574629429</v>
      </c>
      <c r="I74" s="21">
        <v>-1101313561</v>
      </c>
      <c r="K74" s="2">
        <v>72776701</v>
      </c>
      <c r="M74" s="2">
        <v>89473315868</v>
      </c>
      <c r="O74" s="2">
        <f t="shared" si="3"/>
        <v>96031945412</v>
      </c>
      <c r="Q74" s="21">
        <v>-6558629544</v>
      </c>
    </row>
    <row r="75" spans="1:17" ht="21" x14ac:dyDescent="0.55000000000000004">
      <c r="A75" s="20" t="s">
        <v>89</v>
      </c>
      <c r="C75" s="2">
        <v>56557788</v>
      </c>
      <c r="E75" s="2">
        <v>89231748115</v>
      </c>
      <c r="G75" s="2">
        <f t="shared" si="2"/>
        <v>107694198240</v>
      </c>
      <c r="I75" s="21">
        <v>-18462450125</v>
      </c>
      <c r="K75" s="2">
        <v>56557788</v>
      </c>
      <c r="M75" s="2">
        <v>89231748115</v>
      </c>
      <c r="O75" s="2">
        <f t="shared" si="3"/>
        <v>107486901006</v>
      </c>
      <c r="Q75" s="21">
        <v>-18255152891</v>
      </c>
    </row>
    <row r="76" spans="1:17" ht="21" x14ac:dyDescent="0.55000000000000004">
      <c r="A76" s="20" t="s">
        <v>17</v>
      </c>
      <c r="C76" s="2">
        <v>4012029</v>
      </c>
      <c r="E76" s="2">
        <v>127074031225</v>
      </c>
      <c r="G76" s="2">
        <f t="shared" si="2"/>
        <v>134614509698</v>
      </c>
      <c r="I76" s="21">
        <v>-7540478473</v>
      </c>
      <c r="K76" s="2">
        <v>4012029</v>
      </c>
      <c r="M76" s="2">
        <v>127074031225</v>
      </c>
      <c r="O76" s="2">
        <f t="shared" si="3"/>
        <v>117442106184</v>
      </c>
      <c r="Q76" s="21">
        <v>9631925041</v>
      </c>
    </row>
    <row r="77" spans="1:17" ht="21" x14ac:dyDescent="0.55000000000000004">
      <c r="A77" s="20" t="s">
        <v>93</v>
      </c>
      <c r="C77" s="2">
        <v>150873396</v>
      </c>
      <c r="E77" s="2">
        <v>93267551116</v>
      </c>
      <c r="G77" s="2">
        <f t="shared" si="2"/>
        <v>117006129544</v>
      </c>
      <c r="I77" s="21">
        <v>-23738578428</v>
      </c>
      <c r="K77" s="2">
        <v>150873396</v>
      </c>
      <c r="M77" s="2">
        <v>93267551116</v>
      </c>
      <c r="O77" s="2">
        <f t="shared" si="3"/>
        <v>112348026901</v>
      </c>
      <c r="Q77" s="21">
        <v>-19080475785</v>
      </c>
    </row>
    <row r="78" spans="1:17" ht="21" x14ac:dyDescent="0.55000000000000004">
      <c r="A78" s="20" t="s">
        <v>156</v>
      </c>
      <c r="C78" s="2">
        <v>300610</v>
      </c>
      <c r="E78" s="2">
        <v>36304423710</v>
      </c>
      <c r="G78" s="2">
        <f t="shared" si="2"/>
        <v>37843836617</v>
      </c>
      <c r="I78" s="21">
        <v>-1539412907</v>
      </c>
      <c r="K78" s="2">
        <v>300610</v>
      </c>
      <c r="M78" s="2">
        <v>36304423710</v>
      </c>
      <c r="O78" s="2">
        <f t="shared" si="3"/>
        <v>36205450770</v>
      </c>
      <c r="Q78" s="21">
        <v>98972940</v>
      </c>
    </row>
    <row r="79" spans="1:17" ht="21" x14ac:dyDescent="0.55000000000000004">
      <c r="A79" s="20" t="s">
        <v>111</v>
      </c>
      <c r="C79" s="2">
        <v>73633050</v>
      </c>
      <c r="E79" s="2">
        <v>90526130622</v>
      </c>
      <c r="G79" s="2">
        <f t="shared" si="2"/>
        <v>108119088141</v>
      </c>
      <c r="I79" s="21">
        <v>-17592957519</v>
      </c>
      <c r="K79" s="2">
        <v>73633050</v>
      </c>
      <c r="M79" s="2">
        <v>90526130622</v>
      </c>
      <c r="O79" s="2">
        <f t="shared" si="3"/>
        <v>112246085516</v>
      </c>
      <c r="Q79" s="21">
        <v>-21719954894</v>
      </c>
    </row>
    <row r="80" spans="1:17" ht="21" x14ac:dyDescent="0.55000000000000004">
      <c r="A80" s="20" t="s">
        <v>198</v>
      </c>
      <c r="C80" s="2">
        <v>3307167</v>
      </c>
      <c r="E80" s="2">
        <v>8049771175</v>
      </c>
      <c r="G80" s="2">
        <f t="shared" si="2"/>
        <v>8104108566</v>
      </c>
      <c r="I80" s="21">
        <v>-54337391</v>
      </c>
      <c r="K80" s="2">
        <v>3307167</v>
      </c>
      <c r="M80" s="2">
        <v>8049771175</v>
      </c>
      <c r="O80" s="2">
        <f t="shared" si="3"/>
        <v>8104108566</v>
      </c>
      <c r="Q80" s="21">
        <v>-54337391</v>
      </c>
    </row>
    <row r="81" spans="1:17" ht="21" x14ac:dyDescent="0.55000000000000004">
      <c r="A81" s="20" t="s">
        <v>140</v>
      </c>
      <c r="C81" s="2">
        <v>10182642</v>
      </c>
      <c r="E81" s="2">
        <v>52186799365</v>
      </c>
      <c r="G81" s="2">
        <f t="shared" si="2"/>
        <v>62536900220</v>
      </c>
      <c r="I81" s="21">
        <v>-10350100855</v>
      </c>
      <c r="K81" s="2">
        <v>10182642</v>
      </c>
      <c r="M81" s="2">
        <v>52186799365</v>
      </c>
      <c r="O81" s="2">
        <f t="shared" si="3"/>
        <v>59192943737</v>
      </c>
      <c r="Q81" s="21">
        <v>-7006144372</v>
      </c>
    </row>
    <row r="82" spans="1:17" ht="21" x14ac:dyDescent="0.55000000000000004">
      <c r="A82" s="20" t="s">
        <v>15</v>
      </c>
      <c r="C82" s="2">
        <v>49324952</v>
      </c>
      <c r="E82" s="2">
        <v>96027480777</v>
      </c>
      <c r="G82" s="2">
        <f t="shared" si="2"/>
        <v>105561653237</v>
      </c>
      <c r="I82" s="21">
        <v>-9534172460</v>
      </c>
      <c r="K82" s="2">
        <v>49324952</v>
      </c>
      <c r="M82" s="2">
        <v>96027480777</v>
      </c>
      <c r="O82" s="2">
        <f t="shared" si="3"/>
        <v>98804823498</v>
      </c>
      <c r="Q82" s="21">
        <v>-2777342721</v>
      </c>
    </row>
    <row r="83" spans="1:17" ht="21" x14ac:dyDescent="0.55000000000000004">
      <c r="A83" s="20" t="s">
        <v>115</v>
      </c>
      <c r="C83" s="2">
        <v>1150192</v>
      </c>
      <c r="E83" s="2">
        <v>50787895204</v>
      </c>
      <c r="G83" s="2">
        <f t="shared" si="2"/>
        <v>61254926877</v>
      </c>
      <c r="I83" s="21">
        <v>-10467031673</v>
      </c>
      <c r="K83" s="2">
        <v>1150192</v>
      </c>
      <c r="M83" s="2">
        <v>50787895204</v>
      </c>
      <c r="O83" s="2">
        <f t="shared" si="3"/>
        <v>58012470971</v>
      </c>
      <c r="Q83" s="21">
        <v>-7224575767</v>
      </c>
    </row>
    <row r="84" spans="1:17" ht="21" x14ac:dyDescent="0.55000000000000004">
      <c r="A84" s="20" t="s">
        <v>90</v>
      </c>
      <c r="C84" s="2">
        <v>46854589</v>
      </c>
      <c r="E84" s="2">
        <v>76387018173</v>
      </c>
      <c r="G84" s="2">
        <f t="shared" si="2"/>
        <v>83558613862</v>
      </c>
      <c r="I84" s="21">
        <v>-7171595689</v>
      </c>
      <c r="K84" s="2">
        <v>46854589</v>
      </c>
      <c r="M84" s="2">
        <v>76387018173</v>
      </c>
      <c r="O84" s="2">
        <f t="shared" si="3"/>
        <v>86579464449</v>
      </c>
      <c r="Q84" s="21">
        <v>-10192446276</v>
      </c>
    </row>
    <row r="85" spans="1:17" ht="21" x14ac:dyDescent="0.55000000000000004">
      <c r="A85" s="20" t="s">
        <v>185</v>
      </c>
      <c r="C85" s="2">
        <v>2557008</v>
      </c>
      <c r="E85" s="2">
        <v>18623358688</v>
      </c>
      <c r="G85" s="2">
        <f t="shared" si="2"/>
        <v>19725883166</v>
      </c>
      <c r="I85" s="21">
        <v>-1102524478</v>
      </c>
      <c r="K85" s="2">
        <v>2557008</v>
      </c>
      <c r="M85" s="2">
        <v>18623358688</v>
      </c>
      <c r="O85" s="2">
        <f t="shared" si="3"/>
        <v>19637857931</v>
      </c>
      <c r="Q85" s="21">
        <v>-1014499243</v>
      </c>
    </row>
    <row r="86" spans="1:17" ht="21" x14ac:dyDescent="0.55000000000000004">
      <c r="A86" s="20" t="s">
        <v>157</v>
      </c>
      <c r="C86" s="2">
        <v>78147828</v>
      </c>
      <c r="E86" s="2">
        <v>97472487828</v>
      </c>
      <c r="G86" s="2">
        <f t="shared" si="2"/>
        <v>114003817022</v>
      </c>
      <c r="I86" s="21">
        <v>-16531329194</v>
      </c>
      <c r="K86" s="2">
        <v>78147828</v>
      </c>
      <c r="M86" s="2">
        <v>97472487828</v>
      </c>
      <c r="O86" s="2">
        <f t="shared" si="3"/>
        <v>96942011062</v>
      </c>
      <c r="Q86" s="21">
        <v>530476766</v>
      </c>
    </row>
    <row r="87" spans="1:17" ht="21" x14ac:dyDescent="0.55000000000000004">
      <c r="A87" s="20" t="s">
        <v>146</v>
      </c>
      <c r="C87" s="2">
        <v>29345516</v>
      </c>
      <c r="E87" s="2">
        <v>94781287650</v>
      </c>
      <c r="G87" s="2">
        <f t="shared" si="2"/>
        <v>120506452768</v>
      </c>
      <c r="I87" s="21">
        <v>-25725165118</v>
      </c>
      <c r="K87" s="2">
        <v>29345516</v>
      </c>
      <c r="M87" s="2">
        <v>94781287650</v>
      </c>
      <c r="O87" s="2">
        <f t="shared" si="3"/>
        <v>97057232428</v>
      </c>
      <c r="Q87" s="21">
        <v>-2275944778</v>
      </c>
    </row>
    <row r="88" spans="1:17" ht="21" x14ac:dyDescent="0.55000000000000004">
      <c r="A88" s="20" t="s">
        <v>97</v>
      </c>
      <c r="C88" s="2">
        <v>25276172</v>
      </c>
      <c r="E88" s="2">
        <v>69072487922</v>
      </c>
      <c r="G88" s="2">
        <f t="shared" si="2"/>
        <v>84798141489</v>
      </c>
      <c r="I88" s="21">
        <v>-15725653567</v>
      </c>
      <c r="K88" s="2">
        <v>25276172</v>
      </c>
      <c r="M88" s="2">
        <v>69072487922</v>
      </c>
      <c r="O88" s="2">
        <f t="shared" si="3"/>
        <v>90354968742</v>
      </c>
      <c r="Q88" s="21">
        <v>-21282480820</v>
      </c>
    </row>
    <row r="89" spans="1:17" ht="21" x14ac:dyDescent="0.55000000000000004">
      <c r="A89" s="20" t="s">
        <v>127</v>
      </c>
      <c r="C89" s="2">
        <v>31432472</v>
      </c>
      <c r="E89" s="2">
        <v>122138078050</v>
      </c>
      <c r="G89" s="2">
        <f t="shared" si="2"/>
        <v>150059731021</v>
      </c>
      <c r="I89" s="21">
        <v>-27921652971</v>
      </c>
      <c r="K89" s="2">
        <v>31432472</v>
      </c>
      <c r="M89" s="2">
        <v>122138078050</v>
      </c>
      <c r="O89" s="2">
        <f t="shared" si="3"/>
        <v>99771095944</v>
      </c>
      <c r="Q89" s="21">
        <v>22366982106</v>
      </c>
    </row>
    <row r="90" spans="1:17" ht="21" x14ac:dyDescent="0.55000000000000004">
      <c r="A90" s="20" t="s">
        <v>163</v>
      </c>
      <c r="C90" s="2">
        <v>79530891</v>
      </c>
      <c r="E90" s="2">
        <v>105668680947</v>
      </c>
      <c r="G90" s="2">
        <f t="shared" si="2"/>
        <v>116638021239</v>
      </c>
      <c r="I90" s="21">
        <v>-10969340292</v>
      </c>
      <c r="K90" s="2">
        <v>79530891</v>
      </c>
      <c r="M90" s="2">
        <v>105668680947</v>
      </c>
      <c r="O90" s="2">
        <f t="shared" si="3"/>
        <v>103804799456</v>
      </c>
      <c r="Q90" s="21">
        <v>1863881491</v>
      </c>
    </row>
    <row r="91" spans="1:17" ht="21" x14ac:dyDescent="0.55000000000000004">
      <c r="A91" s="20" t="s">
        <v>84</v>
      </c>
      <c r="C91" s="2">
        <v>178407584</v>
      </c>
      <c r="E91" s="2">
        <v>88868303674</v>
      </c>
      <c r="G91" s="2">
        <f t="shared" si="2"/>
        <v>109126758795</v>
      </c>
      <c r="I91" s="21">
        <v>-20258455121</v>
      </c>
      <c r="K91" s="2">
        <v>178407584</v>
      </c>
      <c r="M91" s="2">
        <v>88868303674</v>
      </c>
      <c r="O91" s="2">
        <f t="shared" si="3"/>
        <v>102915292467</v>
      </c>
      <c r="Q91" s="21">
        <v>-14046988793</v>
      </c>
    </row>
    <row r="92" spans="1:17" ht="21" x14ac:dyDescent="0.55000000000000004">
      <c r="A92" s="20" t="s">
        <v>87</v>
      </c>
      <c r="C92" s="2">
        <v>17625681</v>
      </c>
      <c r="E92" s="2">
        <v>49320205250</v>
      </c>
      <c r="G92" s="2">
        <f t="shared" si="2"/>
        <v>46752458049</v>
      </c>
      <c r="I92" s="21">
        <v>2567747201</v>
      </c>
      <c r="K92" s="2">
        <v>17625681</v>
      </c>
      <c r="M92" s="2">
        <v>49320205250</v>
      </c>
      <c r="O92" s="2">
        <f t="shared" si="3"/>
        <v>47418187678</v>
      </c>
      <c r="Q92" s="21">
        <v>1902017572</v>
      </c>
    </row>
    <row r="93" spans="1:17" ht="21" x14ac:dyDescent="0.55000000000000004">
      <c r="A93" s="20" t="s">
        <v>203</v>
      </c>
      <c r="C93" s="2">
        <v>948310</v>
      </c>
      <c r="E93" s="2">
        <v>8609963007</v>
      </c>
      <c r="G93" s="2">
        <f t="shared" si="2"/>
        <v>9297244923</v>
      </c>
      <c r="I93" s="21">
        <v>-687281916</v>
      </c>
      <c r="K93" s="2">
        <v>948310</v>
      </c>
      <c r="M93" s="2">
        <v>8609963007</v>
      </c>
      <c r="O93" s="2">
        <f t="shared" si="3"/>
        <v>9297244923</v>
      </c>
      <c r="Q93" s="21">
        <v>-687281916</v>
      </c>
    </row>
    <row r="94" spans="1:17" ht="21" x14ac:dyDescent="0.55000000000000004">
      <c r="A94" s="20" t="s">
        <v>150</v>
      </c>
      <c r="C94" s="2">
        <v>31431228</v>
      </c>
      <c r="E94" s="2">
        <v>33558572717</v>
      </c>
      <c r="G94" s="2">
        <f t="shared" si="2"/>
        <v>43515230083</v>
      </c>
      <c r="I94" s="21">
        <v>-9956657366</v>
      </c>
      <c r="K94" s="2">
        <v>31431228</v>
      </c>
      <c r="M94" s="2">
        <v>33558572717</v>
      </c>
      <c r="O94" s="2">
        <f t="shared" si="3"/>
        <v>44655555955</v>
      </c>
      <c r="Q94" s="21">
        <v>-11096983238</v>
      </c>
    </row>
    <row r="95" spans="1:17" ht="21" x14ac:dyDescent="0.55000000000000004">
      <c r="A95" s="20" t="s">
        <v>178</v>
      </c>
      <c r="C95" s="2">
        <v>6298057</v>
      </c>
      <c r="E95" s="2">
        <v>51369846219</v>
      </c>
      <c r="G95" s="2">
        <f t="shared" si="2"/>
        <v>55621740206</v>
      </c>
      <c r="I95" s="21">
        <v>-4251893987</v>
      </c>
      <c r="K95" s="2">
        <v>6298057</v>
      </c>
      <c r="M95" s="2">
        <v>51369846219</v>
      </c>
      <c r="O95" s="2">
        <f t="shared" si="3"/>
        <v>59091665684</v>
      </c>
      <c r="Q95" s="21">
        <v>-7721819465</v>
      </c>
    </row>
    <row r="96" spans="1:17" ht="21" x14ac:dyDescent="0.55000000000000004">
      <c r="A96" s="20" t="s">
        <v>98</v>
      </c>
      <c r="C96" s="2">
        <v>1173928</v>
      </c>
      <c r="E96" s="2">
        <v>92163211812</v>
      </c>
      <c r="G96" s="2">
        <f t="shared" si="2"/>
        <v>111073779265</v>
      </c>
      <c r="I96" s="21">
        <v>-18910567453</v>
      </c>
      <c r="K96" s="2">
        <v>1173928</v>
      </c>
      <c r="M96" s="2">
        <v>92163211812</v>
      </c>
      <c r="O96" s="2">
        <f t="shared" si="3"/>
        <v>93454429068</v>
      </c>
      <c r="Q96" s="21">
        <v>-1291217256</v>
      </c>
    </row>
    <row r="97" spans="1:17" ht="21" x14ac:dyDescent="0.55000000000000004">
      <c r="A97" s="20" t="s">
        <v>113</v>
      </c>
      <c r="C97" s="2">
        <v>84389555</v>
      </c>
      <c r="E97" s="2">
        <v>105676376359</v>
      </c>
      <c r="G97" s="2">
        <f t="shared" si="2"/>
        <v>112207879145</v>
      </c>
      <c r="I97" s="21">
        <v>-6531502786</v>
      </c>
      <c r="K97" s="2">
        <v>84389555</v>
      </c>
      <c r="M97" s="2">
        <v>105676376359</v>
      </c>
      <c r="O97" s="2">
        <f t="shared" si="3"/>
        <v>108428378403</v>
      </c>
      <c r="Q97" s="21">
        <v>-2752002044</v>
      </c>
    </row>
    <row r="98" spans="1:17" ht="21" x14ac:dyDescent="0.55000000000000004">
      <c r="A98" s="20" t="s">
        <v>166</v>
      </c>
      <c r="C98" s="2">
        <v>17564009</v>
      </c>
      <c r="E98" s="2">
        <v>145177232622</v>
      </c>
      <c r="G98" s="2">
        <f t="shared" si="2"/>
        <v>147808450802</v>
      </c>
      <c r="I98" s="21">
        <v>-2631218180</v>
      </c>
      <c r="K98" s="2">
        <v>17564009</v>
      </c>
      <c r="M98" s="2">
        <v>145177232622</v>
      </c>
      <c r="O98" s="2">
        <f t="shared" si="3"/>
        <v>95317325480</v>
      </c>
      <c r="Q98" s="21">
        <v>49859907142</v>
      </c>
    </row>
    <row r="99" spans="1:17" ht="21" x14ac:dyDescent="0.55000000000000004">
      <c r="A99" s="20" t="s">
        <v>175</v>
      </c>
      <c r="C99" s="2">
        <v>29920580</v>
      </c>
      <c r="E99" s="2">
        <v>97440262634</v>
      </c>
      <c r="G99" s="2">
        <f t="shared" si="2"/>
        <v>111928638064</v>
      </c>
      <c r="I99" s="21">
        <v>-14488375430</v>
      </c>
      <c r="K99" s="2">
        <v>29920580</v>
      </c>
      <c r="M99" s="2">
        <v>97440262634</v>
      </c>
      <c r="O99" s="2">
        <f t="shared" si="3"/>
        <v>110795060120</v>
      </c>
      <c r="Q99" s="21">
        <v>-13354797486</v>
      </c>
    </row>
    <row r="100" spans="1:17" ht="21" x14ac:dyDescent="0.55000000000000004">
      <c r="A100" s="20" t="s">
        <v>199</v>
      </c>
      <c r="C100" s="2">
        <v>3364886</v>
      </c>
      <c r="E100" s="2">
        <v>9201940688</v>
      </c>
      <c r="G100" s="2">
        <f t="shared" si="2"/>
        <v>9358665918</v>
      </c>
      <c r="I100" s="21">
        <v>-156725230</v>
      </c>
      <c r="K100" s="2">
        <v>3364886</v>
      </c>
      <c r="M100" s="2">
        <v>9201940688</v>
      </c>
      <c r="O100" s="2">
        <f t="shared" si="3"/>
        <v>9358665918</v>
      </c>
      <c r="Q100" s="21">
        <v>-156725230</v>
      </c>
    </row>
    <row r="101" spans="1:17" ht="21" x14ac:dyDescent="0.55000000000000004">
      <c r="A101" s="20" t="s">
        <v>132</v>
      </c>
      <c r="C101" s="2">
        <v>48424299</v>
      </c>
      <c r="E101" s="2">
        <v>69047820065</v>
      </c>
      <c r="G101" s="2">
        <f t="shared" si="2"/>
        <v>99212422245</v>
      </c>
      <c r="I101" s="21">
        <v>-30164602180</v>
      </c>
      <c r="K101" s="2">
        <v>48424299</v>
      </c>
      <c r="M101" s="2">
        <v>69047820065</v>
      </c>
      <c r="O101" s="2">
        <f t="shared" si="3"/>
        <v>86401604437</v>
      </c>
      <c r="Q101" s="21">
        <v>-17353784372</v>
      </c>
    </row>
    <row r="102" spans="1:17" ht="21" x14ac:dyDescent="0.55000000000000004">
      <c r="A102" s="20" t="s">
        <v>186</v>
      </c>
      <c r="C102" s="2">
        <v>20237138</v>
      </c>
      <c r="E102" s="2">
        <v>22329743874</v>
      </c>
      <c r="G102" s="2">
        <f t="shared" si="2"/>
        <v>21931167222</v>
      </c>
      <c r="I102" s="21">
        <v>398576652</v>
      </c>
      <c r="K102" s="2">
        <v>20237138</v>
      </c>
      <c r="M102" s="2">
        <v>22329743874</v>
      </c>
      <c r="O102" s="2">
        <f t="shared" si="3"/>
        <v>22073575555</v>
      </c>
      <c r="Q102" s="21">
        <v>256168319</v>
      </c>
    </row>
    <row r="103" spans="1:17" ht="21" x14ac:dyDescent="0.55000000000000004">
      <c r="A103" s="20" t="s">
        <v>24</v>
      </c>
      <c r="C103" s="2">
        <v>51955806</v>
      </c>
      <c r="E103" s="2">
        <v>110325961505</v>
      </c>
      <c r="G103" s="2">
        <f t="shared" si="2"/>
        <v>139482841647</v>
      </c>
      <c r="I103" s="21">
        <v>-29156880142</v>
      </c>
      <c r="K103" s="2">
        <v>51955806</v>
      </c>
      <c r="M103" s="2">
        <v>110325961505</v>
      </c>
      <c r="O103" s="2">
        <f t="shared" si="3"/>
        <v>105842463655</v>
      </c>
      <c r="Q103" s="21">
        <v>4483497850</v>
      </c>
    </row>
    <row r="104" spans="1:17" ht="21" x14ac:dyDescent="0.55000000000000004">
      <c r="A104" s="20" t="s">
        <v>123</v>
      </c>
      <c r="C104" s="2">
        <v>19425132</v>
      </c>
      <c r="E104" s="2">
        <v>91903084278</v>
      </c>
      <c r="G104" s="2">
        <f t="shared" si="2"/>
        <v>104855867968</v>
      </c>
      <c r="I104" s="21">
        <v>-12952783690</v>
      </c>
      <c r="K104" s="2">
        <v>19425132</v>
      </c>
      <c r="M104" s="2">
        <v>91903084278</v>
      </c>
      <c r="O104" s="2">
        <f t="shared" si="3"/>
        <v>101162696663</v>
      </c>
      <c r="Q104" s="21">
        <v>-9259612385</v>
      </c>
    </row>
    <row r="105" spans="1:17" ht="21" x14ac:dyDescent="0.55000000000000004">
      <c r="A105" s="20" t="s">
        <v>197</v>
      </c>
      <c r="C105" s="2">
        <v>16110075</v>
      </c>
      <c r="E105" s="2">
        <v>51953018390</v>
      </c>
      <c r="G105" s="2">
        <f t="shared" si="2"/>
        <v>51997937490</v>
      </c>
      <c r="I105" s="21">
        <v>-44919100</v>
      </c>
      <c r="K105" s="2">
        <v>16110075</v>
      </c>
      <c r="M105" s="2">
        <v>51953018390</v>
      </c>
      <c r="O105" s="2">
        <f t="shared" si="3"/>
        <v>51997937490</v>
      </c>
      <c r="Q105" s="21">
        <v>-44919100</v>
      </c>
    </row>
    <row r="106" spans="1:17" ht="21" x14ac:dyDescent="0.55000000000000004">
      <c r="A106" s="20" t="s">
        <v>154</v>
      </c>
      <c r="C106" s="2">
        <v>47368643</v>
      </c>
      <c r="E106" s="2">
        <v>143357574338</v>
      </c>
      <c r="G106" s="2">
        <f t="shared" si="2"/>
        <v>126389677834</v>
      </c>
      <c r="I106" s="21">
        <v>16967896504</v>
      </c>
      <c r="K106" s="2">
        <v>47368643</v>
      </c>
      <c r="M106" s="2">
        <v>143357574338</v>
      </c>
      <c r="O106" s="2">
        <f t="shared" si="3"/>
        <v>114070156420</v>
      </c>
      <c r="Q106" s="21">
        <v>29287417918</v>
      </c>
    </row>
    <row r="107" spans="1:17" ht="21" x14ac:dyDescent="0.55000000000000004">
      <c r="A107" s="20" t="s">
        <v>169</v>
      </c>
      <c r="C107" s="2">
        <v>39242836</v>
      </c>
      <c r="E107" s="2">
        <v>97971754016</v>
      </c>
      <c r="G107" s="2">
        <f t="shared" si="2"/>
        <v>117251212877</v>
      </c>
      <c r="I107" s="21">
        <v>-19279458861</v>
      </c>
      <c r="K107" s="2">
        <v>39242836</v>
      </c>
      <c r="M107" s="2">
        <v>97971754016</v>
      </c>
      <c r="O107" s="2">
        <f t="shared" si="3"/>
        <v>98434733362</v>
      </c>
      <c r="Q107" s="21">
        <v>-462979346</v>
      </c>
    </row>
    <row r="108" spans="1:17" ht="21" x14ac:dyDescent="0.55000000000000004">
      <c r="A108" s="20" t="s">
        <v>191</v>
      </c>
      <c r="C108" s="2">
        <v>500000</v>
      </c>
      <c r="E108" s="2">
        <v>802746430</v>
      </c>
      <c r="G108" s="2">
        <f t="shared" si="2"/>
        <v>805640486</v>
      </c>
      <c r="I108" s="21">
        <v>-2894056</v>
      </c>
      <c r="K108" s="2">
        <v>500000</v>
      </c>
      <c r="M108" s="2">
        <v>802746430</v>
      </c>
      <c r="O108" s="2">
        <f t="shared" si="3"/>
        <v>805640486</v>
      </c>
      <c r="Q108" s="21">
        <v>-2894056</v>
      </c>
    </row>
    <row r="109" spans="1:17" ht="21" x14ac:dyDescent="0.55000000000000004">
      <c r="A109" s="20" t="s">
        <v>138</v>
      </c>
      <c r="C109" s="2">
        <v>11323826</v>
      </c>
      <c r="E109" s="2">
        <v>31764999816</v>
      </c>
      <c r="G109" s="2">
        <f t="shared" si="2"/>
        <v>32345502960</v>
      </c>
      <c r="I109" s="21">
        <v>-580503144</v>
      </c>
      <c r="K109" s="2">
        <v>11323826</v>
      </c>
      <c r="M109" s="2">
        <v>31764999816</v>
      </c>
      <c r="O109" s="2">
        <f t="shared" si="3"/>
        <v>34378548490</v>
      </c>
      <c r="Q109" s="21">
        <v>-2613548674</v>
      </c>
    </row>
    <row r="110" spans="1:17" ht="21" x14ac:dyDescent="0.55000000000000004">
      <c r="A110" s="20" t="s">
        <v>176</v>
      </c>
      <c r="C110" s="2">
        <v>65011658</v>
      </c>
      <c r="E110" s="2">
        <v>122051251035</v>
      </c>
      <c r="G110" s="2">
        <f t="shared" si="2"/>
        <v>113276731003</v>
      </c>
      <c r="I110" s="21">
        <v>8774520032</v>
      </c>
      <c r="K110" s="2">
        <v>65011658</v>
      </c>
      <c r="M110" s="2">
        <v>122051251035</v>
      </c>
      <c r="O110" s="2">
        <f t="shared" si="3"/>
        <v>114708253752</v>
      </c>
      <c r="Q110" s="21">
        <v>7342997283</v>
      </c>
    </row>
    <row r="111" spans="1:17" ht="21" x14ac:dyDescent="0.55000000000000004">
      <c r="A111" s="20" t="s">
        <v>148</v>
      </c>
      <c r="C111" s="2">
        <v>44375179</v>
      </c>
      <c r="E111" s="2">
        <v>94713173721</v>
      </c>
      <c r="G111" s="2">
        <f t="shared" si="2"/>
        <v>131700187168</v>
      </c>
      <c r="I111" s="21">
        <v>-36987013447</v>
      </c>
      <c r="K111" s="2">
        <v>44375179</v>
      </c>
      <c r="M111" s="2">
        <v>94713173721</v>
      </c>
      <c r="O111" s="2">
        <f t="shared" si="3"/>
        <v>101717835907</v>
      </c>
      <c r="Q111" s="21">
        <v>-7004662186</v>
      </c>
    </row>
    <row r="112" spans="1:17" ht="21" x14ac:dyDescent="0.55000000000000004">
      <c r="A112" s="20" t="s">
        <v>202</v>
      </c>
      <c r="C112" s="2">
        <v>6226334</v>
      </c>
      <c r="E112" s="2">
        <v>15105709851</v>
      </c>
      <c r="G112" s="2">
        <f t="shared" si="2"/>
        <v>17719833845</v>
      </c>
      <c r="I112" s="21">
        <v>-2614123994</v>
      </c>
      <c r="K112" s="2">
        <v>6226334</v>
      </c>
      <c r="M112" s="2">
        <v>15105709851</v>
      </c>
      <c r="O112" s="2">
        <f t="shared" si="3"/>
        <v>17719833845</v>
      </c>
      <c r="Q112" s="21">
        <v>-2614123994</v>
      </c>
    </row>
    <row r="113" spans="1:17" ht="21" x14ac:dyDescent="0.55000000000000004">
      <c r="A113" s="20" t="s">
        <v>133</v>
      </c>
      <c r="C113" s="2">
        <v>30204778</v>
      </c>
      <c r="E113" s="2">
        <v>94199780392</v>
      </c>
      <c r="G113" s="2">
        <f t="shared" si="2"/>
        <v>110564107497</v>
      </c>
      <c r="I113" s="21">
        <v>-16364327105</v>
      </c>
      <c r="K113" s="2">
        <v>30204778</v>
      </c>
      <c r="M113" s="2">
        <v>94199780392</v>
      </c>
      <c r="O113" s="2">
        <f t="shared" si="3"/>
        <v>110242198609</v>
      </c>
      <c r="Q113" s="21">
        <v>-16042418217</v>
      </c>
    </row>
    <row r="114" spans="1:17" ht="21" x14ac:dyDescent="0.55000000000000004">
      <c r="A114" s="20" t="s">
        <v>167</v>
      </c>
      <c r="C114" s="2">
        <v>60020551</v>
      </c>
      <c r="E114" s="2">
        <v>89454001395</v>
      </c>
      <c r="G114" s="2">
        <f t="shared" si="2"/>
        <v>112383289368</v>
      </c>
      <c r="I114" s="21">
        <v>-22929287973</v>
      </c>
      <c r="K114" s="2">
        <v>60020551</v>
      </c>
      <c r="M114" s="2">
        <v>89454001395</v>
      </c>
      <c r="O114" s="2">
        <f t="shared" si="3"/>
        <v>104273800433</v>
      </c>
      <c r="Q114" s="21">
        <v>-14819799038</v>
      </c>
    </row>
    <row r="115" spans="1:17" ht="21" x14ac:dyDescent="0.55000000000000004">
      <c r="A115" s="20" t="s">
        <v>30</v>
      </c>
      <c r="C115" s="2">
        <v>6154842</v>
      </c>
      <c r="E115" s="2">
        <v>92525065830</v>
      </c>
      <c r="G115" s="2">
        <f t="shared" si="2"/>
        <v>117969628051</v>
      </c>
      <c r="I115" s="21">
        <v>-25444562221</v>
      </c>
      <c r="K115" s="2">
        <v>6154842</v>
      </c>
      <c r="M115" s="2">
        <v>92525065830</v>
      </c>
      <c r="O115" s="2">
        <f t="shared" si="3"/>
        <v>82678919995</v>
      </c>
      <c r="Q115" s="21">
        <v>9846145835</v>
      </c>
    </row>
    <row r="116" spans="1:17" ht="21" x14ac:dyDescent="0.55000000000000004">
      <c r="A116" s="20" t="s">
        <v>81</v>
      </c>
      <c r="C116" s="2">
        <v>26495160</v>
      </c>
      <c r="E116" s="2">
        <v>100139952341</v>
      </c>
      <c r="G116" s="2">
        <f t="shared" si="2"/>
        <v>131016215653</v>
      </c>
      <c r="I116" s="21">
        <v>-30876263312</v>
      </c>
      <c r="K116" s="2">
        <v>26495160</v>
      </c>
      <c r="M116" s="2">
        <v>100139952341</v>
      </c>
      <c r="O116" s="2">
        <f t="shared" si="3"/>
        <v>114849256151</v>
      </c>
      <c r="Q116" s="21">
        <v>-14709303810</v>
      </c>
    </row>
    <row r="117" spans="1:17" ht="21" x14ac:dyDescent="0.55000000000000004">
      <c r="A117" s="20" t="s">
        <v>159</v>
      </c>
      <c r="C117" s="2">
        <v>19011117</v>
      </c>
      <c r="E117" s="2">
        <v>111675833508</v>
      </c>
      <c r="G117" s="2">
        <f t="shared" si="2"/>
        <v>128464936855</v>
      </c>
      <c r="I117" s="21">
        <v>-16789103347</v>
      </c>
      <c r="K117" s="2">
        <v>19011117</v>
      </c>
      <c r="M117" s="2">
        <v>111675833508</v>
      </c>
      <c r="O117" s="2">
        <f t="shared" si="3"/>
        <v>89096579595</v>
      </c>
      <c r="Q117" s="21">
        <v>22579253913</v>
      </c>
    </row>
    <row r="118" spans="1:17" ht="21" x14ac:dyDescent="0.55000000000000004">
      <c r="A118" s="20" t="s">
        <v>96</v>
      </c>
      <c r="C118" s="2">
        <v>18127062</v>
      </c>
      <c r="E118" s="2">
        <v>103784642707</v>
      </c>
      <c r="G118" s="2">
        <f t="shared" si="2"/>
        <v>113735842737</v>
      </c>
      <c r="I118" s="21">
        <v>-9951200030</v>
      </c>
      <c r="K118" s="2">
        <v>18127062</v>
      </c>
      <c r="M118" s="2">
        <v>103784642707</v>
      </c>
      <c r="O118" s="2">
        <f t="shared" si="3"/>
        <v>99897495721</v>
      </c>
      <c r="Q118" s="21">
        <v>3887146986</v>
      </c>
    </row>
    <row r="119" spans="1:17" ht="21" x14ac:dyDescent="0.55000000000000004">
      <c r="A119" s="20" t="s">
        <v>31</v>
      </c>
      <c r="C119" s="2">
        <v>44310109</v>
      </c>
      <c r="E119" s="2">
        <v>91100850328</v>
      </c>
      <c r="G119" s="2">
        <f t="shared" si="2"/>
        <v>110811730868</v>
      </c>
      <c r="I119" s="21">
        <v>-19710880540</v>
      </c>
      <c r="K119" s="2">
        <v>44310109</v>
      </c>
      <c r="M119" s="2">
        <v>91100850328</v>
      </c>
      <c r="O119" s="2">
        <f t="shared" si="3"/>
        <v>94094234402</v>
      </c>
      <c r="Q119" s="21">
        <v>-2993384074</v>
      </c>
    </row>
    <row r="120" spans="1:17" ht="21" x14ac:dyDescent="0.55000000000000004">
      <c r="A120" s="20" t="s">
        <v>110</v>
      </c>
      <c r="C120" s="2">
        <v>15678088</v>
      </c>
      <c r="E120" s="2">
        <v>98630723047</v>
      </c>
      <c r="G120" s="2">
        <f t="shared" si="2"/>
        <v>115320903192</v>
      </c>
      <c r="I120" s="21">
        <v>-16690180145</v>
      </c>
      <c r="K120" s="2">
        <v>15678088</v>
      </c>
      <c r="M120" s="2">
        <v>98630723047</v>
      </c>
      <c r="O120" s="2">
        <f t="shared" si="3"/>
        <v>108853874884</v>
      </c>
      <c r="Q120" s="21">
        <v>-10223151837</v>
      </c>
    </row>
    <row r="121" spans="1:17" ht="21" x14ac:dyDescent="0.55000000000000004">
      <c r="A121" s="20" t="s">
        <v>32</v>
      </c>
      <c r="C121" s="2">
        <v>25230680</v>
      </c>
      <c r="E121" s="2">
        <v>98490234682</v>
      </c>
      <c r="G121" s="2">
        <f t="shared" si="2"/>
        <v>100138545122</v>
      </c>
      <c r="I121" s="21">
        <v>-1648310440</v>
      </c>
      <c r="K121" s="2">
        <v>25230680</v>
      </c>
      <c r="M121" s="2">
        <v>98490234682</v>
      </c>
      <c r="O121" s="2">
        <f t="shared" si="3"/>
        <v>104820339822</v>
      </c>
      <c r="Q121" s="21">
        <v>-6330105140</v>
      </c>
    </row>
    <row r="122" spans="1:17" ht="21" x14ac:dyDescent="0.55000000000000004">
      <c r="A122" s="20" t="s">
        <v>208</v>
      </c>
      <c r="C122" s="2">
        <v>521375</v>
      </c>
      <c r="E122" s="2">
        <v>6725482026</v>
      </c>
      <c r="G122" s="2">
        <f t="shared" si="2"/>
        <v>7957646996</v>
      </c>
      <c r="I122" s="21">
        <v>-1232164970</v>
      </c>
      <c r="K122" s="2">
        <v>521375</v>
      </c>
      <c r="M122" s="2">
        <v>6725482026</v>
      </c>
      <c r="O122" s="2">
        <f t="shared" si="3"/>
        <v>7957646996</v>
      </c>
      <c r="Q122" s="21">
        <v>-1232164970</v>
      </c>
    </row>
    <row r="123" spans="1:17" ht="21" x14ac:dyDescent="0.55000000000000004">
      <c r="A123" s="20" t="s">
        <v>161</v>
      </c>
      <c r="C123" s="2">
        <v>603813</v>
      </c>
      <c r="E123" s="2">
        <v>36152441009</v>
      </c>
      <c r="G123" s="2">
        <f t="shared" si="2"/>
        <v>51037139038</v>
      </c>
      <c r="I123" s="21">
        <v>-14884698029</v>
      </c>
      <c r="K123" s="2">
        <v>603813</v>
      </c>
      <c r="M123" s="2">
        <v>36152441009</v>
      </c>
      <c r="O123" s="2">
        <f t="shared" si="3"/>
        <v>24685528396</v>
      </c>
      <c r="Q123" s="21">
        <v>11466912613</v>
      </c>
    </row>
    <row r="124" spans="1:17" ht="21" x14ac:dyDescent="0.55000000000000004">
      <c r="A124" s="20" t="s">
        <v>107</v>
      </c>
      <c r="C124" s="2">
        <v>25997582</v>
      </c>
      <c r="E124" s="2">
        <v>72746470349</v>
      </c>
      <c r="G124" s="2">
        <f t="shared" si="2"/>
        <v>112738871698</v>
      </c>
      <c r="I124" s="21">
        <v>-39992401349</v>
      </c>
      <c r="K124" s="2">
        <v>25997582</v>
      </c>
      <c r="M124" s="2">
        <v>72746470349</v>
      </c>
      <c r="O124" s="2">
        <f t="shared" si="3"/>
        <v>73508146447</v>
      </c>
      <c r="Q124" s="21">
        <v>-761676098</v>
      </c>
    </row>
    <row r="125" spans="1:17" ht="21" x14ac:dyDescent="0.55000000000000004">
      <c r="A125" s="20" t="s">
        <v>193</v>
      </c>
      <c r="C125" s="2">
        <v>11000754</v>
      </c>
      <c r="E125" s="2">
        <v>36458498693</v>
      </c>
      <c r="G125" s="2">
        <f t="shared" si="2"/>
        <v>36757696889</v>
      </c>
      <c r="I125" s="21">
        <v>-299198196</v>
      </c>
      <c r="K125" s="2">
        <v>11000754</v>
      </c>
      <c r="M125" s="2">
        <v>36458498693</v>
      </c>
      <c r="O125" s="2">
        <f t="shared" si="3"/>
        <v>36124996130</v>
      </c>
      <c r="Q125" s="21">
        <v>333502563</v>
      </c>
    </row>
    <row r="126" spans="1:17" ht="21" x14ac:dyDescent="0.55000000000000004">
      <c r="A126" s="20" t="s">
        <v>142</v>
      </c>
      <c r="C126" s="2">
        <v>65680500</v>
      </c>
      <c r="E126" s="2">
        <v>103950599627</v>
      </c>
      <c r="G126" s="2">
        <f t="shared" si="2"/>
        <v>113936170057</v>
      </c>
      <c r="I126" s="21">
        <v>-9985570430</v>
      </c>
      <c r="K126" s="2">
        <v>65680500</v>
      </c>
      <c r="M126" s="2">
        <v>103950599627</v>
      </c>
      <c r="O126" s="2">
        <f t="shared" si="3"/>
        <v>112511266945</v>
      </c>
      <c r="Q126" s="21">
        <v>-8560667318</v>
      </c>
    </row>
    <row r="127" spans="1:17" ht="21" x14ac:dyDescent="0.55000000000000004">
      <c r="A127" s="20" t="s">
        <v>137</v>
      </c>
      <c r="C127" s="2">
        <v>35868005</v>
      </c>
      <c r="E127" s="2">
        <v>86592283366</v>
      </c>
      <c r="G127" s="2">
        <f t="shared" si="2"/>
        <v>107797432253</v>
      </c>
      <c r="I127" s="21">
        <v>-21205148887</v>
      </c>
      <c r="K127" s="2">
        <v>35868005</v>
      </c>
      <c r="M127" s="2">
        <v>86592283366</v>
      </c>
      <c r="O127" s="2">
        <f t="shared" si="3"/>
        <v>105908129859</v>
      </c>
      <c r="Q127" s="21">
        <v>-19315846493</v>
      </c>
    </row>
    <row r="128" spans="1:17" ht="21" x14ac:dyDescent="0.55000000000000004">
      <c r="A128" s="20" t="s">
        <v>141</v>
      </c>
      <c r="C128" s="2">
        <v>941798</v>
      </c>
      <c r="E128" s="2">
        <v>101301740518</v>
      </c>
      <c r="G128" s="2">
        <f t="shared" si="2"/>
        <v>119898646756</v>
      </c>
      <c r="I128" s="21">
        <v>-18596906238</v>
      </c>
      <c r="K128" s="2">
        <v>941798</v>
      </c>
      <c r="M128" s="2">
        <v>101301740518</v>
      </c>
      <c r="O128" s="2">
        <f t="shared" si="3"/>
        <v>119586445886</v>
      </c>
      <c r="Q128" s="21">
        <v>-18284705368</v>
      </c>
    </row>
    <row r="129" spans="1:17" ht="21" x14ac:dyDescent="0.55000000000000004">
      <c r="A129" s="20" t="s">
        <v>95</v>
      </c>
      <c r="C129" s="2">
        <v>22402425</v>
      </c>
      <c r="E129" s="2">
        <v>97808718720</v>
      </c>
      <c r="G129" s="2">
        <f t="shared" si="2"/>
        <v>117324329975</v>
      </c>
      <c r="I129" s="21">
        <v>-19515611255</v>
      </c>
      <c r="K129" s="2">
        <v>22402425</v>
      </c>
      <c r="M129" s="2">
        <v>97808718720</v>
      </c>
      <c r="O129" s="2">
        <f t="shared" si="3"/>
        <v>105808262878</v>
      </c>
      <c r="Q129" s="21">
        <v>-7999544158</v>
      </c>
    </row>
    <row r="130" spans="1:17" ht="21" x14ac:dyDescent="0.55000000000000004">
      <c r="A130" s="20" t="s">
        <v>131</v>
      </c>
      <c r="C130" s="2">
        <v>48216007</v>
      </c>
      <c r="E130" s="2">
        <v>108747814685</v>
      </c>
      <c r="G130" s="2">
        <f t="shared" si="2"/>
        <v>118925396742</v>
      </c>
      <c r="I130" s="21">
        <v>-10177582057</v>
      </c>
      <c r="K130" s="2">
        <v>48216007</v>
      </c>
      <c r="M130" s="2">
        <v>108747814685</v>
      </c>
      <c r="O130" s="2">
        <f t="shared" si="3"/>
        <v>121597350364</v>
      </c>
      <c r="Q130" s="21">
        <v>-12849535679</v>
      </c>
    </row>
    <row r="131" spans="1:17" ht="21" x14ac:dyDescent="0.55000000000000004">
      <c r="A131" s="20" t="s">
        <v>151</v>
      </c>
      <c r="C131" s="2">
        <v>17505286</v>
      </c>
      <c r="E131" s="2">
        <v>107172715758</v>
      </c>
      <c r="G131" s="2">
        <f t="shared" si="2"/>
        <v>140523058425</v>
      </c>
      <c r="I131" s="21">
        <v>-33350342667</v>
      </c>
      <c r="K131" s="2">
        <v>17505286</v>
      </c>
      <c r="M131" s="2">
        <v>107172715758</v>
      </c>
      <c r="O131" s="2">
        <f t="shared" si="3"/>
        <v>106555281268</v>
      </c>
      <c r="Q131" s="21">
        <v>617434490</v>
      </c>
    </row>
    <row r="132" spans="1:17" ht="21" x14ac:dyDescent="0.55000000000000004">
      <c r="A132" s="20" t="s">
        <v>168</v>
      </c>
      <c r="C132" s="2">
        <v>8690359</v>
      </c>
      <c r="E132" s="2">
        <v>46220258333</v>
      </c>
      <c r="G132" s="2">
        <f t="shared" si="2"/>
        <v>55023111369</v>
      </c>
      <c r="I132" s="21">
        <v>-8802853036</v>
      </c>
      <c r="K132" s="2">
        <v>8690359</v>
      </c>
      <c r="M132" s="2">
        <v>46220258333</v>
      </c>
      <c r="O132" s="2">
        <f t="shared" si="3"/>
        <v>39352016667</v>
      </c>
      <c r="Q132" s="21">
        <v>6868241666</v>
      </c>
    </row>
    <row r="133" spans="1:17" ht="21" x14ac:dyDescent="0.55000000000000004">
      <c r="A133" s="20" t="s">
        <v>190</v>
      </c>
      <c r="C133" s="2">
        <v>37682420</v>
      </c>
      <c r="E133" s="2">
        <v>48234564012</v>
      </c>
      <c r="G133" s="2">
        <f t="shared" si="2"/>
        <v>56181406579</v>
      </c>
      <c r="I133" s="21">
        <v>-7946842567</v>
      </c>
      <c r="K133" s="2">
        <v>37682420</v>
      </c>
      <c r="M133" s="2">
        <v>48234564012</v>
      </c>
      <c r="O133" s="2">
        <f t="shared" si="3"/>
        <v>55737710710</v>
      </c>
      <c r="Q133" s="21">
        <v>-7503146698</v>
      </c>
    </row>
    <row r="134" spans="1:17" ht="21" x14ac:dyDescent="0.55000000000000004">
      <c r="A134" s="20" t="s">
        <v>194</v>
      </c>
      <c r="C134" s="2">
        <v>2139658</v>
      </c>
      <c r="E134" s="2">
        <v>73735903548</v>
      </c>
      <c r="G134" s="2">
        <f t="shared" si="2"/>
        <v>69851709783</v>
      </c>
      <c r="I134" s="21">
        <v>3884193765</v>
      </c>
      <c r="K134" s="2">
        <v>2139658</v>
      </c>
      <c r="M134" s="2">
        <v>73735903548</v>
      </c>
      <c r="O134" s="2">
        <f t="shared" si="3"/>
        <v>69167431747</v>
      </c>
      <c r="Q134" s="21">
        <v>4568471801</v>
      </c>
    </row>
    <row r="135" spans="1:17" ht="21" x14ac:dyDescent="0.55000000000000004">
      <c r="A135" s="20" t="s">
        <v>25</v>
      </c>
      <c r="C135" s="2">
        <v>952696</v>
      </c>
      <c r="E135" s="2">
        <v>33521460660</v>
      </c>
      <c r="G135" s="2">
        <f t="shared" si="2"/>
        <v>38122818235</v>
      </c>
      <c r="I135" s="21">
        <v>-4601357575</v>
      </c>
      <c r="K135" s="2">
        <v>952696</v>
      </c>
      <c r="M135" s="2">
        <v>33521460660</v>
      </c>
      <c r="O135" s="2">
        <f t="shared" si="3"/>
        <v>35262881230</v>
      </c>
      <c r="Q135" s="21">
        <v>-1741420570</v>
      </c>
    </row>
    <row r="136" spans="1:17" ht="21" x14ac:dyDescent="0.55000000000000004">
      <c r="A136" s="20" t="s">
        <v>16</v>
      </c>
      <c r="C136" s="2">
        <v>44900277</v>
      </c>
      <c r="E136" s="2">
        <v>104700014968</v>
      </c>
      <c r="G136" s="2">
        <f t="shared" si="2"/>
        <v>108516507074</v>
      </c>
      <c r="I136" s="21">
        <v>-3816492106</v>
      </c>
      <c r="K136" s="2">
        <v>44900277</v>
      </c>
      <c r="M136" s="2">
        <v>104700014968</v>
      </c>
      <c r="O136" s="2">
        <f t="shared" si="3"/>
        <v>108701819558</v>
      </c>
      <c r="Q136" s="21">
        <v>-4001804590</v>
      </c>
    </row>
    <row r="137" spans="1:17" ht="21" x14ac:dyDescent="0.55000000000000004">
      <c r="A137" s="20" t="s">
        <v>134</v>
      </c>
      <c r="C137" s="2">
        <v>71207871</v>
      </c>
      <c r="E137" s="2">
        <v>91925321838</v>
      </c>
      <c r="G137" s="2">
        <f t="shared" ref="G137:G144" si="4">E137-I137</f>
        <v>117573970436</v>
      </c>
      <c r="I137" s="21">
        <v>-25648648598</v>
      </c>
      <c r="K137" s="2">
        <v>71207871</v>
      </c>
      <c r="M137" s="2">
        <v>91925321838</v>
      </c>
      <c r="O137" s="2">
        <f t="shared" ref="O137:O144" si="5">M137-Q137</f>
        <v>107907685674</v>
      </c>
      <c r="Q137" s="21">
        <v>-15982363836</v>
      </c>
    </row>
    <row r="138" spans="1:17" ht="21" x14ac:dyDescent="0.55000000000000004">
      <c r="A138" s="20" t="s">
        <v>155</v>
      </c>
      <c r="C138" s="2">
        <v>24737396</v>
      </c>
      <c r="E138" s="2">
        <v>100982967771</v>
      </c>
      <c r="G138" s="2">
        <f t="shared" si="4"/>
        <v>111464184892</v>
      </c>
      <c r="I138" s="21">
        <v>-10481217121</v>
      </c>
      <c r="K138" s="2">
        <v>24737396</v>
      </c>
      <c r="M138" s="2">
        <v>100982967771</v>
      </c>
      <c r="O138" s="2">
        <f t="shared" si="5"/>
        <v>107745100524</v>
      </c>
      <c r="Q138" s="21">
        <v>-6762132753</v>
      </c>
    </row>
    <row r="139" spans="1:17" ht="21" x14ac:dyDescent="0.55000000000000004">
      <c r="A139" s="20" t="s">
        <v>106</v>
      </c>
      <c r="C139" s="2">
        <v>36410881</v>
      </c>
      <c r="E139" s="2">
        <v>116734171819</v>
      </c>
      <c r="G139" s="2">
        <f t="shared" si="4"/>
        <v>160215689348</v>
      </c>
      <c r="I139" s="21">
        <v>-43481517529</v>
      </c>
      <c r="K139" s="2">
        <v>36410881</v>
      </c>
      <c r="M139" s="2">
        <v>116734171819</v>
      </c>
      <c r="O139" s="2">
        <f t="shared" si="5"/>
        <v>124739807342</v>
      </c>
      <c r="Q139" s="21">
        <v>-8005635523</v>
      </c>
    </row>
    <row r="140" spans="1:17" ht="21" x14ac:dyDescent="0.55000000000000004">
      <c r="A140" s="20" t="s">
        <v>126</v>
      </c>
      <c r="C140" s="2">
        <v>3956101</v>
      </c>
      <c r="E140" s="2">
        <v>37056912002</v>
      </c>
      <c r="G140" s="2">
        <f t="shared" si="4"/>
        <v>33249157273</v>
      </c>
      <c r="I140" s="21">
        <v>3807754729</v>
      </c>
      <c r="K140" s="2">
        <v>3956101</v>
      </c>
      <c r="M140" s="2">
        <v>37056912002</v>
      </c>
      <c r="O140" s="2">
        <f t="shared" si="5"/>
        <v>35510769932</v>
      </c>
      <c r="Q140" s="21">
        <v>1546142070</v>
      </c>
    </row>
    <row r="141" spans="1:17" ht="21" x14ac:dyDescent="0.55000000000000004">
      <c r="A141" s="20" t="s">
        <v>165</v>
      </c>
      <c r="C141" s="2">
        <v>6828940</v>
      </c>
      <c r="E141" s="2">
        <v>53599364643</v>
      </c>
      <c r="G141" s="2">
        <f t="shared" si="4"/>
        <v>62620662277</v>
      </c>
      <c r="I141" s="21">
        <v>-9021297634</v>
      </c>
      <c r="K141" s="2">
        <v>6828940</v>
      </c>
      <c r="M141" s="2">
        <v>53599364643</v>
      </c>
      <c r="O141" s="2">
        <f t="shared" si="5"/>
        <v>58792780381</v>
      </c>
      <c r="Q141" s="21">
        <v>-5193415738</v>
      </c>
    </row>
    <row r="142" spans="1:17" ht="21" x14ac:dyDescent="0.55000000000000004">
      <c r="A142" s="20" t="s">
        <v>101</v>
      </c>
      <c r="C142" s="2">
        <v>24428376</v>
      </c>
      <c r="E142" s="2">
        <v>88910649789</v>
      </c>
      <c r="G142" s="2">
        <f t="shared" si="4"/>
        <v>101795823702</v>
      </c>
      <c r="I142" s="21">
        <v>-12885173913</v>
      </c>
      <c r="K142" s="2">
        <v>24428376</v>
      </c>
      <c r="M142" s="2">
        <v>88910649789</v>
      </c>
      <c r="O142" s="2">
        <f t="shared" si="5"/>
        <v>115221109737</v>
      </c>
      <c r="Q142" s="21">
        <v>-26310459948</v>
      </c>
    </row>
    <row r="143" spans="1:17" ht="21" x14ac:dyDescent="0.55000000000000004">
      <c r="A143" s="20" t="s">
        <v>20</v>
      </c>
      <c r="C143" s="2">
        <v>2518907</v>
      </c>
      <c r="E143" s="2">
        <v>92729069993</v>
      </c>
      <c r="G143" s="2">
        <f t="shared" si="4"/>
        <v>109075380444</v>
      </c>
      <c r="I143" s="21">
        <v>-16346310451</v>
      </c>
      <c r="K143" s="2">
        <v>2518907</v>
      </c>
      <c r="M143" s="2">
        <v>92729069993</v>
      </c>
      <c r="O143" s="2">
        <f t="shared" si="5"/>
        <v>81298178344</v>
      </c>
      <c r="Q143" s="21">
        <v>11430891649</v>
      </c>
    </row>
    <row r="144" spans="1:17" ht="21.75" thickBot="1" x14ac:dyDescent="0.6">
      <c r="A144" s="20" t="s">
        <v>125</v>
      </c>
      <c r="C144" s="2">
        <v>1447638</v>
      </c>
      <c r="E144" s="2">
        <v>49543083182</v>
      </c>
      <c r="G144" s="2">
        <f t="shared" si="4"/>
        <v>63732997820</v>
      </c>
      <c r="I144" s="21">
        <v>-14189914638</v>
      </c>
      <c r="K144" s="2">
        <v>1447638</v>
      </c>
      <c r="M144" s="2">
        <v>49543083182</v>
      </c>
      <c r="O144" s="2">
        <f t="shared" si="5"/>
        <v>60050760503</v>
      </c>
      <c r="Q144" s="21">
        <v>-10507677321</v>
      </c>
    </row>
    <row r="145" spans="1:17" ht="21.75" thickBot="1" x14ac:dyDescent="0.6">
      <c r="A145" s="20" t="s">
        <v>34</v>
      </c>
      <c r="C145" s="2" t="s">
        <v>34</v>
      </c>
      <c r="E145" s="22">
        <f>SUM(E8:E144)</f>
        <v>10244967983326</v>
      </c>
      <c r="G145" s="22">
        <f>SUM(G8:G144)</f>
        <v>11915587242534</v>
      </c>
      <c r="I145" s="22">
        <f>SUM(I8:I144)</f>
        <v>-1670619259208</v>
      </c>
      <c r="K145" s="2" t="s">
        <v>34</v>
      </c>
      <c r="M145" s="22">
        <f>SUM(M8:M144)</f>
        <v>10244967983326</v>
      </c>
      <c r="O145" s="22">
        <f>SUM(O8:O144)</f>
        <v>10741433775924</v>
      </c>
      <c r="Q145" s="22">
        <f>SUM(Q8:Q144)</f>
        <v>-496465792598</v>
      </c>
    </row>
    <row r="146" spans="1:17" ht="19.5" thickTop="1" x14ac:dyDescent="0.45">
      <c r="I146" s="2"/>
      <c r="Q146" s="23"/>
    </row>
    <row r="147" spans="1:17" x14ac:dyDescent="0.45">
      <c r="I147" s="24"/>
    </row>
    <row r="148" spans="1:17" x14ac:dyDescent="0.45">
      <c r="I148" s="2"/>
    </row>
    <row r="149" spans="1:17" x14ac:dyDescent="0.45">
      <c r="I149" s="2"/>
    </row>
    <row r="150" spans="1:17" x14ac:dyDescent="0.45">
      <c r="I150" s="2"/>
    </row>
    <row r="151" spans="1:17" x14ac:dyDescent="0.45">
      <c r="I151" s="2"/>
    </row>
    <row r="152" spans="1:17" x14ac:dyDescent="0.45">
      <c r="I152" s="2"/>
    </row>
    <row r="153" spans="1:17" x14ac:dyDescent="0.45">
      <c r="I153" s="2"/>
    </row>
    <row r="154" spans="1:17" x14ac:dyDescent="0.45">
      <c r="I154" s="2"/>
    </row>
    <row r="155" spans="1:17" x14ac:dyDescent="0.45">
      <c r="I155" s="2"/>
    </row>
    <row r="156" spans="1:17" x14ac:dyDescent="0.45">
      <c r="I156" s="2"/>
    </row>
    <row r="157" spans="1:17" x14ac:dyDescent="0.45">
      <c r="I157" s="2"/>
    </row>
    <row r="158" spans="1:17" x14ac:dyDescent="0.45">
      <c r="I158" s="23"/>
    </row>
    <row r="159" spans="1:17" x14ac:dyDescent="0.45">
      <c r="I159" s="23"/>
    </row>
    <row r="160" spans="1:17" x14ac:dyDescent="0.45">
      <c r="I160" s="23"/>
    </row>
    <row r="161" spans="9:9" x14ac:dyDescent="0.45">
      <c r="I161" s="23"/>
    </row>
    <row r="162" spans="9:9" x14ac:dyDescent="0.45">
      <c r="I162" s="23"/>
    </row>
    <row r="163" spans="9:9" x14ac:dyDescent="0.45">
      <c r="I163" s="23"/>
    </row>
    <row r="164" spans="9:9" x14ac:dyDescent="0.45">
      <c r="I164" s="23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Alizadeh, Mahshid</dc:creator>
  <cp:lastModifiedBy>Shahbazian, Abbas</cp:lastModifiedBy>
  <dcterms:created xsi:type="dcterms:W3CDTF">2025-10-28T11:44:28Z</dcterms:created>
  <dcterms:modified xsi:type="dcterms:W3CDTF">2026-02-21T12:49:31Z</dcterms:modified>
</cp:coreProperties>
</file>