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طبقه بندی جدید\کمکی به واحد مالی\گزارش پرتفوی های تهیه شده\اسفند ماه\همسنگ\"/>
    </mc:Choice>
  </mc:AlternateContent>
  <xr:revisionPtr revIDLastSave="0" documentId="13_ncr:1_{5E1D7032-5BBF-4B96-ACF9-97975CFAD5D0}" xr6:coauthVersionLast="47" xr6:coauthVersionMax="47" xr10:uidLastSave="{00000000-0000-0000-0000-000000000000}"/>
  <bookViews>
    <workbookView xWindow="-120" yWindow="-120" windowWidth="29040" windowHeight="15720" tabRatio="890" activeTab="8" xr2:uid="{00000000-000D-0000-FFFF-FFFF00000000}"/>
  </bookViews>
  <sheets>
    <sheet name="سهام" sheetId="1" r:id="rId1"/>
    <sheet name="سپرده" sheetId="6" r:id="rId2"/>
    <sheet name="جمع درآمدها" sheetId="15" r:id="rId3"/>
    <sheet name="سرمایه‌گذاری در سهام" sheetId="11" r:id="rId4"/>
    <sheet name="درآمد سپرده بانکی" sheetId="13" r:id="rId5"/>
    <sheet name="درآمد سود سهام" sheetId="8" r:id="rId6"/>
    <sheet name="سود سپرده بانکی" sheetId="7" r:id="rId7"/>
    <sheet name="درآمد ناشی از فروش" sheetId="10" r:id="rId8"/>
    <sheet name="درآمد ناشی از تغییر قیمت اورا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5" l="1"/>
  <c r="K151" i="11"/>
  <c r="U151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8" i="11"/>
  <c r="I151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8" i="11"/>
  <c r="O145" i="9"/>
  <c r="Q103" i="10"/>
  <c r="G103" i="10"/>
  <c r="O103" i="10"/>
  <c r="M103" i="10"/>
  <c r="I103" i="10"/>
  <c r="E103" i="10"/>
  <c r="S22" i="8"/>
  <c r="Q22" i="8"/>
  <c r="O22" i="8"/>
  <c r="M22" i="8"/>
  <c r="K22" i="8"/>
  <c r="I22" i="8"/>
  <c r="K10" i="6"/>
  <c r="Y147" i="1"/>
  <c r="I9" i="15"/>
  <c r="I145" i="9"/>
  <c r="E145" i="9"/>
  <c r="G145" i="9"/>
  <c r="Q145" i="9"/>
  <c r="M145" i="9"/>
  <c r="Q151" i="11"/>
  <c r="O151" i="11"/>
  <c r="M151" i="11"/>
  <c r="G151" i="11"/>
  <c r="E151" i="11"/>
  <c r="C151" i="11"/>
  <c r="H9" i="7"/>
  <c r="D9" i="7"/>
  <c r="I10" i="6"/>
  <c r="G10" i="6"/>
  <c r="E10" i="6"/>
  <c r="C10" i="6"/>
  <c r="W147" i="1"/>
  <c r="U147" i="1"/>
  <c r="O147" i="1"/>
  <c r="K147" i="1"/>
  <c r="G147" i="1"/>
  <c r="E147" i="1"/>
  <c r="S151" i="11" l="1"/>
  <c r="G8" i="13"/>
  <c r="C8" i="13"/>
  <c r="N9" i="7"/>
  <c r="J9" i="7"/>
  <c r="G9" i="13" l="1"/>
  <c r="I8" i="13" s="1"/>
  <c r="C9" i="13"/>
  <c r="E8" i="13" s="1"/>
  <c r="E7" i="15" l="1"/>
  <c r="E9" i="13"/>
  <c r="I9" i="13" l="1"/>
  <c r="E8" i="15" l="1"/>
  <c r="G7" i="15" l="1"/>
  <c r="G8" i="15" l="1"/>
  <c r="G9" i="15" s="1"/>
</calcChain>
</file>

<file path=xl/sharedStrings.xml><?xml version="1.0" encoding="utf-8"?>
<sst xmlns="http://schemas.openxmlformats.org/spreadsheetml/2006/main" count="1204" uniqueCount="223">
  <si>
    <t>صندوق سرمایه‌گذاری بازنشستگی تکمیلی آتیه مفید</t>
  </si>
  <si>
    <t>صورت وضعیت پورتفوی</t>
  </si>
  <si>
    <t>برای ماه منتهی به 1404/07/30</t>
  </si>
  <si>
    <t>نام شرکت</t>
  </si>
  <si>
    <t>1404/06/31</t>
  </si>
  <si>
    <t>تغییرات طی دوره</t>
  </si>
  <si>
    <t>1404/07/30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</si>
  <si>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</si>
  <si>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</si>
  <si>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</si>
  <si>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</si>
  <si>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</si>
  <si>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</si>
  <si>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</si>
  <si>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</si>
  <si>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اقتصادنوین</t>
  </si>
  <si>
    <t>بهساز کاشانه تهران</t>
  </si>
  <si>
    <t>پالایش نفت شیراز</t>
  </si>
  <si>
    <t>داروسازی‌ اکسیر</t>
  </si>
  <si>
    <t>سبحان دارو</t>
  </si>
  <si>
    <t>سرمایه گذاری دارویی تامین</t>
  </si>
  <si>
    <t>سرمایه گذاری گروه توسعه ملی</t>
  </si>
  <si>
    <t>سرمایه‌ گذاری‌ البرز(هلدینگ‌</t>
  </si>
  <si>
    <t>سرمایه‌گذاری‌غدیر(هلدینگ‌</t>
  </si>
  <si>
    <t>سیمرغ</t>
  </si>
  <si>
    <t>صنایع پتروشیمی کرمانشاه</t>
  </si>
  <si>
    <t>فولاد کاوه جنوب کیش</t>
  </si>
  <si>
    <t>گ.مدیریت ارزش سرمایه ص ب کشوری</t>
  </si>
  <si>
    <t>گروه مالی صبا تامین</t>
  </si>
  <si>
    <t>گروه‌صنعتی‌سپاهان‌</t>
  </si>
  <si>
    <t>مبین انرژی خلیج فارس</t>
  </si>
  <si>
    <t>معدنی و صنعتی گل گهر</t>
  </si>
  <si>
    <t>نیروترانس‌</t>
  </si>
  <si>
    <t>کارخانجات‌ قند قزوین‌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</si>
  <si>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</si>
  <si>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</si>
  <si>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</si>
  <si>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</si>
  <si>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</si>
  <si>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</si>
  <si>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</si>
  <si>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</si>
  <si>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</si>
  <si>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</si>
  <si>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</si>
  <si>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</si>
  <si>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</si>
  <si>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</si>
  <si>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</si>
  <si>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</si>
  <si>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</si>
  <si>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</si>
  <si>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</si>
  <si>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</si>
  <si>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</si>
  <si>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</si>
  <si>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</si>
  <si>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</si>
  <si>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</si>
  <si>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</si>
  <si>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</si>
  <si>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</si>
  <si>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</si>
  <si>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</si>
  <si>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</si>
  <si>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</si>
  <si>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</si>
  <si>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</si>
  <si>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</si>
  <si>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</si>
  <si>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</si>
  <si>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1-2</t>
  </si>
  <si>
    <t>2-2</t>
  </si>
  <si>
    <t>درآمد حاصل از سرمایه گذاری در سهام و حق تقدم سهام</t>
  </si>
  <si>
    <t>1-2-درآمد حاصل از سرمایه­گذاری در سهام و حق تقدم سهام:</t>
  </si>
  <si>
    <t>درآمد ناشی از تغییر قیمت اوراق بهادار</t>
  </si>
  <si>
    <t>2- درآمد حاصل از سرمایه گذاری ها</t>
  </si>
  <si>
    <t>سود(زیان) حاصل از فروش اوراق بهادار</t>
  </si>
  <si>
    <t>2-2-درآمد حاصل از سرمایه­گذاری در سپرده بانکی :</t>
  </si>
  <si>
    <t xml:space="preserve">درآمد حاصل از سرمایه گذاری در سپرده بانکی </t>
  </si>
  <si>
    <t>سود سپرده بانکی</t>
  </si>
  <si>
    <t>البرزدارو</t>
  </si>
  <si>
    <t>پالایش نفت تبریز</t>
  </si>
  <si>
    <t>صندوق سرمایه‌گذاری شاخصی هم‌وزن همسنگ مفید</t>
  </si>
  <si>
    <t>ایران‌ خودرو</t>
  </si>
  <si>
    <t>سرمایه‌گذاری‌بهمن‌</t>
  </si>
  <si>
    <t>گروه مپنا (سهامی عام)</t>
  </si>
  <si>
    <t>صنعتی‌ آما</t>
  </si>
  <si>
    <t>فولاد امیرکبیرکاشان</t>
  </si>
  <si>
    <t>رادیاتور ایران‌</t>
  </si>
  <si>
    <t>پاکسان</t>
  </si>
  <si>
    <t>سرمایه‌گذاری‌صندوق‌بازنشستگی‌</t>
  </si>
  <si>
    <t>سرمایه‌گذاری‌ مسکن‌</t>
  </si>
  <si>
    <t>لیزینگ رایان  سایپا</t>
  </si>
  <si>
    <t>پتروشیمی شازند</t>
  </si>
  <si>
    <t>دوده‌ صنعتی‌ پارس‌</t>
  </si>
  <si>
    <t>سرمایه‌ گذاری‌ پارس‌ توشه‌</t>
  </si>
  <si>
    <t>سازه  پویش</t>
  </si>
  <si>
    <t>بهنوش  ایران</t>
  </si>
  <si>
    <t>داروسازی  ابوریحان</t>
  </si>
  <si>
    <t>سیمان‌مازندران‌</t>
  </si>
  <si>
    <t>سیمان‌ بهبهان‌</t>
  </si>
  <si>
    <t>گروه صنایع کاغذ پارس</t>
  </si>
  <si>
    <t>گلتاش‌</t>
  </si>
  <si>
    <t>سیمان کردستان</t>
  </si>
  <si>
    <t>سیمان فارس نو</t>
  </si>
  <si>
    <t>دارویی‌ لقمان‌</t>
  </si>
  <si>
    <t>پتروشیمی پارس</t>
  </si>
  <si>
    <t>قند ثابت‌ خراسان‌</t>
  </si>
  <si>
    <t>لیزینگ اقتصاد نوین</t>
  </si>
  <si>
    <t>کربن‌ ایران‌</t>
  </si>
  <si>
    <t>بیمه پارسیان</t>
  </si>
  <si>
    <t>قنداصفهان‌</t>
  </si>
  <si>
    <t>توسعه و عمران امید</t>
  </si>
  <si>
    <t>تولیدی چدن سازان</t>
  </si>
  <si>
    <t>سیمان آبیک</t>
  </si>
  <si>
    <t>غلتک سازان سپاهان</t>
  </si>
  <si>
    <t>سیمان اردستان</t>
  </si>
  <si>
    <t>تراکتورسازی‌ایران‌</t>
  </si>
  <si>
    <t>مس‌ شهیدباهنر</t>
  </si>
  <si>
    <t>حمل ونقل توکا</t>
  </si>
  <si>
    <t>سیمان‌سپاهان‌</t>
  </si>
  <si>
    <t>گروه‌ صنعتی‌ بارز</t>
  </si>
  <si>
    <t>پارس  خزر</t>
  </si>
  <si>
    <t>کاشی‌ پارس‌</t>
  </si>
  <si>
    <t>سرمایه گذاری کشاورزی کوثر</t>
  </si>
  <si>
    <t>شهد</t>
  </si>
  <si>
    <t>پالایش نفت تهران</t>
  </si>
  <si>
    <t>کاشی‌ الوند</t>
  </si>
  <si>
    <t>بورس کالای ایران</t>
  </si>
  <si>
    <t>شیرپاستوریزه‌پگاه‌اصفهان‌</t>
  </si>
  <si>
    <t>انتقال داده های آسیاتک</t>
  </si>
  <si>
    <t>گ.س.وت.ص.پتروشیمی خلیج فارس</t>
  </si>
  <si>
    <t>پرداخت الکترونیک پاسارگاد</t>
  </si>
  <si>
    <t>بانک پارسیان</t>
  </si>
  <si>
    <t>رینگ‌سازی‌مشهد</t>
  </si>
  <si>
    <t>الکتریک‌ خودرو شرق‌</t>
  </si>
  <si>
    <t>موتورسازان‌تراکتورسازی‌ایران‌</t>
  </si>
  <si>
    <t>لیزینگ‌صنعت‌ومعدن‌</t>
  </si>
  <si>
    <t>داروسازی‌ فارابی‌</t>
  </si>
  <si>
    <t>به پرداخت ملت</t>
  </si>
  <si>
    <t>سیمان‌هگمتان‌</t>
  </si>
  <si>
    <t>ایران‌ تایر</t>
  </si>
  <si>
    <t>بیمه البرز</t>
  </si>
  <si>
    <t>تامین سرمایه لوتوس پارسیان</t>
  </si>
  <si>
    <t>سرمایه‌ گذاری‌ آتیه‌ دماوند</t>
  </si>
  <si>
    <t>فرآورده‌های‌نسوزآذر</t>
  </si>
  <si>
    <t>گسترش نفت و گاز پارسیان</t>
  </si>
  <si>
    <t>توسعه معادن وفلزات</t>
  </si>
  <si>
    <t>کارت اعتباری ایران کیش</t>
  </si>
  <si>
    <t>ماشین  سازی  اراک</t>
  </si>
  <si>
    <t>س. صنایع‌شیمیایی‌ایران</t>
  </si>
  <si>
    <t>پتروشیمی فناوران</t>
  </si>
  <si>
    <t>ذغال سنگ  نگین  ط بس</t>
  </si>
  <si>
    <t>صنعتی زر ماکارون</t>
  </si>
  <si>
    <t>سیمان‌ خزر</t>
  </si>
  <si>
    <t>سیمان‌ارومیه‌</t>
  </si>
  <si>
    <t>بانک ملت</t>
  </si>
  <si>
    <t>کمباین  سازی  ایران</t>
  </si>
  <si>
    <t>آلومینیوم‌ایران‌</t>
  </si>
  <si>
    <t>ایران‌ ترانسفو</t>
  </si>
  <si>
    <t>پتروشیمی شیراز</t>
  </si>
  <si>
    <t>تامین سرمایه نوین</t>
  </si>
  <si>
    <t>لبنیات‌ پاک‌</t>
  </si>
  <si>
    <t>داروسازی‌ جابرابن‌حیان‌</t>
  </si>
  <si>
    <t>نوردوقطعات‌ فولادی‌</t>
  </si>
  <si>
    <t>صنعت غذایی کورش</t>
  </si>
  <si>
    <t>گروه‌بهمن‌</t>
  </si>
  <si>
    <t>سرمایه گذاری  ملی ایران</t>
  </si>
  <si>
    <t>معدنی وصنعتی چادرملو</t>
  </si>
  <si>
    <t>کالسیمین‌</t>
  </si>
  <si>
    <t>دانش بنیان پویا نیرو</t>
  </si>
  <si>
    <t>شیشه‌ و گاز</t>
  </si>
  <si>
    <t>سالمین‌</t>
  </si>
  <si>
    <t>قند لرستان</t>
  </si>
  <si>
    <t>دشت‌ مرغاب‌</t>
  </si>
  <si>
    <t>شیشه  همدان</t>
  </si>
  <si>
    <t>1404/09/15</t>
  </si>
  <si>
    <t>سیمان‌ تهران‌</t>
  </si>
  <si>
    <t>داروسازی زاگرس فارمد پارس</t>
  </si>
  <si>
    <t>شیرپاستوریزه‌پگاه‌خراسان‌</t>
  </si>
  <si>
    <t>آلومینای ایران</t>
  </si>
  <si>
    <t>توسعه‌ معادن‌ روی‌ ایران‌</t>
  </si>
  <si>
    <t>شهد ایران</t>
  </si>
  <si>
    <t>کشاورزی‌ ودامپروی‌ مگسال‌</t>
  </si>
  <si>
    <t>سیمان‌شاهرود</t>
  </si>
  <si>
    <t>بین  المللی  محصولات   پارس</t>
  </si>
  <si>
    <t>تامین سرمایه بانک ملت</t>
  </si>
  <si>
    <t>لیزینگ پارسیان</t>
  </si>
  <si>
    <t>گروه س توسعه صنعتی ایران</t>
  </si>
  <si>
    <t>کاشی‌ وسرامیک‌ حافظ‌</t>
  </si>
  <si>
    <t>سرمایه گذاری توسعه صنعت وتجارت</t>
  </si>
  <si>
    <t>سرمایه گذاری بوعلی</t>
  </si>
  <si>
    <t>سرمایه‌گذاری‌توسعه‌ملی‌</t>
  </si>
  <si>
    <t>فروشگاههای زنجیره ای افق کوروش</t>
  </si>
  <si>
    <t>1404/10/29</t>
  </si>
  <si>
    <t>1404/10/23</t>
  </si>
  <si>
    <t>تامین سرمایه امید</t>
  </si>
  <si>
    <t>بیمه  ما</t>
  </si>
  <si>
    <t>بانک سینا</t>
  </si>
  <si>
    <t>فنرسازی زر</t>
  </si>
  <si>
    <t>سرمایه‌گذاری‌توکافولاد(هلدینگ</t>
  </si>
  <si>
    <t>گروه‌صنعتی‌بوتان‌</t>
  </si>
  <si>
    <t>پگاه‌آذربایجان‌غربی‌</t>
  </si>
  <si>
    <t>سپید ماکیان</t>
  </si>
  <si>
    <t>سرمایه‌گذاری‌ سایپا</t>
  </si>
  <si>
    <t>تامین سرمایه کاردان</t>
  </si>
  <si>
    <t>پتروشیمی جم پیلن</t>
  </si>
  <si>
    <t>فجر انرژی خلیج فارس</t>
  </si>
  <si>
    <t>1404/11/01</t>
  </si>
  <si>
    <t>بانک ملت مستقل مرکزی</t>
  </si>
  <si>
    <t>1404/11/21</t>
  </si>
  <si>
    <t>1404/11/10</t>
  </si>
  <si>
    <t>1404/11/29</t>
  </si>
  <si>
    <t>1404/11/26</t>
  </si>
  <si>
    <t>برای ماه منتهی به 1404/12/29</t>
  </si>
  <si>
    <t>1404/12/01</t>
  </si>
  <si>
    <t>1404/12/29</t>
  </si>
  <si>
    <t>0.00%</t>
  </si>
  <si>
    <t>1404/12/18</t>
  </si>
  <si>
    <t>1404/12/06</t>
  </si>
  <si>
    <t>1404/12/05</t>
  </si>
  <si>
    <t>1404/12/03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</si>
</sst>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_ * #,##0_-_ ;_ * #,##0\-_ ;_ * &quot;-&quot;??_-_ ;_ @_ "/>
    <numFmt numFmtId="165" formatCode="#,##0;\(#,##0\)"/>
    <numFmt numFmtId="166" formatCode="#,##0_ ;\-#,##0\ "/>
    <numFmt numFmtId="167" formatCode="_ * #,##0.00_-_ر_ي_ا_ل_ ;_ * #,##0.00\-_ر_ي_ا_ل_ ;_ * &quot;-&quot;??_-_ر_ي_ا_ل_ ;_ @_ "/>
  </numFmts>
  <fonts count="13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1"/>
      <color theme="1"/>
      <name val="B Nazanin"/>
      <charset val="178"/>
    </font>
    <font>
      <sz val="8"/>
      <name val="Calibri"/>
      <family val="2"/>
    </font>
    <font>
      <sz val="10"/>
      <color rgb="FF000000"/>
      <name val="B Nazanin"/>
      <charset val="178"/>
    </font>
    <font>
      <sz val="12"/>
      <color theme="0"/>
      <name val="B Nazanin"/>
      <charset val="178"/>
    </font>
    <font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0" fontId="1" fillId="0" borderId="0" xfId="2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10" fontId="1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readingOrder="2"/>
    </xf>
    <xf numFmtId="3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2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 readingOrder="2"/>
    </xf>
    <xf numFmtId="3" fontId="1" fillId="0" borderId="0" xfId="0" applyNumberFormat="1" applyFont="1" applyFill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0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43" fontId="1" fillId="0" borderId="0" xfId="1" applyFont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10" fontId="1" fillId="0" borderId="2" xfId="2" applyNumberFormat="1" applyFont="1" applyFill="1" applyBorder="1" applyAlignment="1">
      <alignment horizontal="center" vertical="center"/>
    </xf>
    <xf numFmtId="164" fontId="1" fillId="0" borderId="0" xfId="1" applyNumberFormat="1" applyFont="1" applyFill="1" applyAlignment="1">
      <alignment horizontal="center" vertical="center"/>
    </xf>
    <xf numFmtId="10" fontId="1" fillId="0" borderId="2" xfId="2" applyNumberFormat="1" applyFont="1" applyBorder="1" applyAlignment="1">
      <alignment horizontal="center" vertical="center"/>
    </xf>
    <xf numFmtId="43" fontId="1" fillId="0" borderId="0" xfId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3" fontId="12" fillId="0" borderId="0" xfId="0" applyNumberFormat="1" applyFont="1"/>
    <xf numFmtId="167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1" fillId="0" borderId="2" xfId="2" applyNumberFormat="1" applyFont="1" applyFill="1" applyBorder="1" applyAlignment="1">
      <alignment horizontal="center"/>
    </xf>
    <xf numFmtId="43" fontId="1" fillId="0" borderId="0" xfId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9" fontId="1" fillId="0" borderId="2" xfId="2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51"/>
  <sheetViews>
    <sheetView rightToLeft="1" topLeftCell="A58" zoomScale="80" zoomScaleNormal="80" workbookViewId="0">
      <selection activeCell="Y5" sqref="Y5"/>
    </sheetView>
  </sheetViews>
  <sheetFormatPr defaultRowHeight="18.75" x14ac:dyDescent="0.25"/>
  <cols>
    <col min="1" max="1" width="33.7109375" style="14" bestFit="1" customWidth="1"/>
    <col min="2" max="2" width="1" style="14" customWidth="1"/>
    <col min="3" max="3" width="20" style="14" customWidth="1"/>
    <col min="4" max="4" width="1" style="14" customWidth="1"/>
    <col min="5" max="5" width="23" style="14" customWidth="1"/>
    <col min="6" max="6" width="1" style="14" customWidth="1"/>
    <col min="7" max="7" width="26" style="14" customWidth="1"/>
    <col min="8" max="8" width="1" style="14" customWidth="1"/>
    <col min="9" max="9" width="18" style="14" customWidth="1"/>
    <col min="10" max="10" width="1" style="14" customWidth="1"/>
    <col min="11" max="11" width="22" style="14" customWidth="1"/>
    <col min="12" max="12" width="1" style="14" customWidth="1"/>
    <col min="13" max="13" width="19" style="14" customWidth="1"/>
    <col min="14" max="14" width="1" style="14" customWidth="1"/>
    <col min="15" max="15" width="22" style="14" customWidth="1"/>
    <col min="16" max="16" width="1" style="14" customWidth="1"/>
    <col min="17" max="17" width="20" style="14" customWidth="1"/>
    <col min="18" max="18" width="1" style="14" customWidth="1"/>
    <col min="19" max="19" width="18" style="14" customWidth="1"/>
    <col min="20" max="20" width="1" style="14" customWidth="1"/>
    <col min="21" max="21" width="23" style="33" customWidth="1"/>
    <col min="22" max="22" width="1" style="14" customWidth="1"/>
    <col min="23" max="23" width="26" style="14" customWidth="1"/>
    <col min="24" max="24" width="1" style="14" customWidth="1"/>
    <col min="25" max="25" width="32" style="14" customWidth="1"/>
    <col min="26" max="26" width="1" style="14" customWidth="1"/>
    <col min="27" max="27" width="9.140625" style="54"/>
    <col min="28" max="16384" width="9.140625" style="14"/>
  </cols>
  <sheetData>
    <row r="2" spans="1:27" ht="26.25" x14ac:dyDescent="0.25">
      <c r="A2" s="49" t="s">
        <v>83</v>
      </c>
      <c r="B2" s="49" t="s">
        <v>83</v>
      </c>
      <c r="C2" s="49" t="s">
        <v>83</v>
      </c>
      <c r="D2" s="49" t="s">
        <v>83</v>
      </c>
      <c r="E2" s="49" t="s">
        <v>83</v>
      </c>
      <c r="F2" s="49" t="s">
        <v>83</v>
      </c>
      <c r="G2" s="49" t="s">
        <v>83</v>
      </c>
      <c r="H2" s="49" t="s">
        <v>83</v>
      </c>
      <c r="I2" s="49" t="s">
        <v>83</v>
      </c>
      <c r="J2" s="49" t="s">
        <v>83</v>
      </c>
      <c r="K2" s="49" t="s">
        <v>83</v>
      </c>
      <c r="L2" s="49" t="s">
        <v>83</v>
      </c>
      <c r="M2" s="49" t="s">
        <v>83</v>
      </c>
      <c r="N2" s="49" t="s">
        <v>83</v>
      </c>
      <c r="O2" s="49" t="s">
        <v>83</v>
      </c>
      <c r="P2" s="49" t="s">
        <v>83</v>
      </c>
      <c r="Q2" s="49" t="s">
        <v>83</v>
      </c>
      <c r="R2" s="49" t="s">
        <v>83</v>
      </c>
      <c r="S2" s="49" t="s">
        <v>83</v>
      </c>
      <c r="T2" s="49" t="s">
        <v>83</v>
      </c>
      <c r="U2" s="49" t="s">
        <v>83</v>
      </c>
      <c r="V2" s="49" t="s">
        <v>83</v>
      </c>
      <c r="W2" s="49" t="s">
        <v>83</v>
      </c>
      <c r="X2" s="49" t="s">
        <v>83</v>
      </c>
      <c r="Y2" s="49" t="s">
        <v>83</v>
      </c>
    </row>
    <row r="3" spans="1:27" ht="26.25" x14ac:dyDescent="0.25">
      <c r="A3" s="49" t="s">
        <v>1</v>
      </c>
      <c r="B3" s="49" t="s">
        <v>1</v>
      </c>
      <c r="C3" s="49" t="s">
        <v>1</v>
      </c>
      <c r="D3" s="49" t="s">
        <v>1</v>
      </c>
      <c r="E3" s="49" t="s">
        <v>1</v>
      </c>
      <c r="F3" s="49" t="s">
        <v>1</v>
      </c>
      <c r="G3" s="49" t="s">
        <v>1</v>
      </c>
      <c r="H3" s="49" t="s">
        <v>1</v>
      </c>
      <c r="I3" s="49" t="s">
        <v>1</v>
      </c>
      <c r="J3" s="49" t="s">
        <v>1</v>
      </c>
      <c r="K3" s="49" t="s">
        <v>1</v>
      </c>
      <c r="L3" s="49" t="s">
        <v>1</v>
      </c>
      <c r="M3" s="49" t="s">
        <v>1</v>
      </c>
      <c r="N3" s="49" t="s">
        <v>1</v>
      </c>
      <c r="O3" s="49" t="s">
        <v>1</v>
      </c>
      <c r="P3" s="49" t="s">
        <v>1</v>
      </c>
      <c r="Q3" s="49" t="s">
        <v>1</v>
      </c>
      <c r="R3" s="49" t="s">
        <v>1</v>
      </c>
      <c r="S3" s="49" t="s">
        <v>1</v>
      </c>
      <c r="T3" s="49" t="s">
        <v>1</v>
      </c>
      <c r="U3" s="49" t="s">
        <v>1</v>
      </c>
      <c r="V3" s="49" t="s">
        <v>1</v>
      </c>
      <c r="W3" s="49" t="s">
        <v>1</v>
      </c>
      <c r="X3" s="49" t="s">
        <v>1</v>
      </c>
      <c r="Y3" s="49" t="s">
        <v>1</v>
      </c>
    </row>
    <row r="4" spans="1:27" ht="26.25" x14ac:dyDescent="0.25">
      <c r="A4" s="49" t="s">
        <v>215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  <c r="R4" s="49" t="s">
        <v>2</v>
      </c>
      <c r="S4" s="49" t="s">
        <v>2</v>
      </c>
      <c r="T4" s="49" t="s">
        <v>2</v>
      </c>
      <c r="U4" s="49" t="s">
        <v>2</v>
      </c>
      <c r="V4" s="49" t="s">
        <v>2</v>
      </c>
      <c r="W4" s="49" t="s">
        <v>2</v>
      </c>
      <c r="X4" s="49" t="s">
        <v>2</v>
      </c>
      <c r="Y4" s="49" t="s">
        <v>2</v>
      </c>
    </row>
    <row r="5" spans="1:27" s="2" customFormat="1" ht="25.5" x14ac:dyDescent="0.25">
      <c r="A5" s="50" t="s">
        <v>67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1"/>
      <c r="AA5" s="55"/>
    </row>
    <row r="6" spans="1:27" s="2" customFormat="1" ht="25.5" x14ac:dyDescent="0.25">
      <c r="A6" s="50" t="s">
        <v>68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Y6" s="3"/>
      <c r="AA6" s="55"/>
    </row>
    <row r="7" spans="1:27" ht="27" thickBot="1" x14ac:dyDescent="0.3">
      <c r="A7" s="48" t="s">
        <v>3</v>
      </c>
      <c r="C7" s="48" t="s">
        <v>216</v>
      </c>
      <c r="D7" s="48" t="s">
        <v>4</v>
      </c>
      <c r="E7" s="48" t="s">
        <v>4</v>
      </c>
      <c r="F7" s="48" t="s">
        <v>4</v>
      </c>
      <c r="G7" s="48" t="s">
        <v>4</v>
      </c>
      <c r="I7" s="48" t="s">
        <v>5</v>
      </c>
      <c r="J7" s="48" t="s">
        <v>5</v>
      </c>
      <c r="K7" s="48" t="s">
        <v>5</v>
      </c>
      <c r="L7" s="48" t="s">
        <v>5</v>
      </c>
      <c r="M7" s="48" t="s">
        <v>5</v>
      </c>
      <c r="N7" s="48" t="s">
        <v>5</v>
      </c>
      <c r="O7" s="48" t="s">
        <v>5</v>
      </c>
      <c r="Q7" s="48" t="s">
        <v>217</v>
      </c>
      <c r="R7" s="48" t="s">
        <v>6</v>
      </c>
      <c r="S7" s="48" t="s">
        <v>6</v>
      </c>
      <c r="T7" s="48" t="s">
        <v>6</v>
      </c>
      <c r="U7" s="48" t="s">
        <v>6</v>
      </c>
      <c r="V7" s="48" t="s">
        <v>6</v>
      </c>
      <c r="W7" s="48" t="s">
        <v>6</v>
      </c>
      <c r="X7" s="48" t="s">
        <v>6</v>
      </c>
      <c r="Y7" s="48" t="s">
        <v>6</v>
      </c>
    </row>
    <row r="8" spans="1:27" ht="27" thickBot="1" x14ac:dyDescent="0.3">
      <c r="A8" s="48" t="s">
        <v>3</v>
      </c>
      <c r="C8" s="48" t="s">
        <v>7</v>
      </c>
      <c r="E8" s="48" t="s">
        <v>8</v>
      </c>
      <c r="G8" s="48" t="s">
        <v>9</v>
      </c>
      <c r="I8" s="48" t="s">
        <v>10</v>
      </c>
      <c r="J8" s="48" t="s">
        <v>10</v>
      </c>
      <c r="K8" s="48" t="s">
        <v>10</v>
      </c>
      <c r="M8" s="48" t="s">
        <v>11</v>
      </c>
      <c r="N8" s="48" t="s">
        <v>11</v>
      </c>
      <c r="O8" s="48" t="s">
        <v>11</v>
      </c>
      <c r="Q8" s="48" t="s">
        <v>7</v>
      </c>
      <c r="S8" s="48" t="s">
        <v>12</v>
      </c>
      <c r="U8" s="51" t="s">
        <v>8</v>
      </c>
      <c r="W8" s="48" t="s">
        <v>9</v>
      </c>
      <c r="Y8" s="45" t="s">
        <v>13</v>
      </c>
    </row>
    <row r="9" spans="1:27" ht="27" thickBot="1" x14ac:dyDescent="0.3">
      <c r="A9" s="48" t="s">
        <v>3</v>
      </c>
      <c r="C9" s="48" t="s">
        <v>7</v>
      </c>
      <c r="E9" s="48" t="s">
        <v>8</v>
      </c>
      <c r="G9" s="48" t="s">
        <v>9</v>
      </c>
      <c r="I9" s="48" t="s">
        <v>7</v>
      </c>
      <c r="K9" s="48" t="s">
        <v>8</v>
      </c>
      <c r="M9" s="48" t="s">
        <v>7</v>
      </c>
      <c r="O9" s="48" t="s">
        <v>14</v>
      </c>
      <c r="Q9" s="48" t="s">
        <v>7</v>
      </c>
      <c r="S9" s="48" t="s">
        <v>12</v>
      </c>
      <c r="U9" s="51" t="s">
        <v>8</v>
      </c>
      <c r="W9" s="48" t="s">
        <v>9</v>
      </c>
      <c r="Y9" s="45"/>
    </row>
    <row r="10" spans="1:27" ht="21" x14ac:dyDescent="0.25">
      <c r="A10" s="15" t="s">
        <v>181</v>
      </c>
      <c r="C10" s="16">
        <v>120000</v>
      </c>
      <c r="E10" s="16">
        <v>15670769326</v>
      </c>
      <c r="G10" s="16">
        <v>14789982804</v>
      </c>
      <c r="I10" s="16">
        <v>0</v>
      </c>
      <c r="K10" s="16">
        <v>0</v>
      </c>
      <c r="M10" s="16">
        <v>0</v>
      </c>
      <c r="O10" s="16">
        <v>0</v>
      </c>
      <c r="Q10" s="16">
        <v>120000</v>
      </c>
      <c r="S10" s="16">
        <v>110810</v>
      </c>
      <c r="U10" s="34">
        <v>15670769326</v>
      </c>
      <c r="W10" s="16">
        <v>13194412644</v>
      </c>
      <c r="Y10" s="17">
        <v>1.2832966480282298E-3</v>
      </c>
    </row>
    <row r="11" spans="1:27" ht="21" x14ac:dyDescent="0.25">
      <c r="A11" s="15" t="s">
        <v>159</v>
      </c>
      <c r="C11" s="16">
        <v>19011117</v>
      </c>
      <c r="E11" s="16">
        <v>89096579595</v>
      </c>
      <c r="G11" s="16">
        <v>111675833508</v>
      </c>
      <c r="I11" s="16">
        <v>0</v>
      </c>
      <c r="K11" s="16">
        <v>0</v>
      </c>
      <c r="M11" s="16">
        <v>0</v>
      </c>
      <c r="O11" s="16">
        <v>0</v>
      </c>
      <c r="Q11" s="16">
        <v>19011117</v>
      </c>
      <c r="S11" s="16">
        <v>5570</v>
      </c>
      <c r="U11" s="34">
        <v>89096579595</v>
      </c>
      <c r="W11" s="16">
        <v>105073377135</v>
      </c>
      <c r="Y11" s="17">
        <v>1.021950095942077E-2</v>
      </c>
    </row>
    <row r="12" spans="1:27" ht="21" x14ac:dyDescent="0.25">
      <c r="A12" s="15" t="s">
        <v>81</v>
      </c>
      <c r="C12" s="16">
        <v>26495160</v>
      </c>
      <c r="E12" s="16">
        <v>114849256152</v>
      </c>
      <c r="G12" s="16">
        <v>100139952342</v>
      </c>
      <c r="I12" s="16">
        <v>0</v>
      </c>
      <c r="K12" s="16">
        <v>0</v>
      </c>
      <c r="M12" s="16">
        <v>0</v>
      </c>
      <c r="O12" s="16">
        <v>0</v>
      </c>
      <c r="Q12" s="16">
        <v>26495160</v>
      </c>
      <c r="S12" s="16">
        <v>3439</v>
      </c>
      <c r="U12" s="34">
        <v>114849256152</v>
      </c>
      <c r="W12" s="16">
        <v>90412521949</v>
      </c>
      <c r="Y12" s="17">
        <v>8.7935772123734438E-3</v>
      </c>
    </row>
    <row r="13" spans="1:27" ht="21" x14ac:dyDescent="0.25">
      <c r="A13" s="15" t="s">
        <v>136</v>
      </c>
      <c r="C13" s="16">
        <v>42571537</v>
      </c>
      <c r="E13" s="16">
        <v>117493047391</v>
      </c>
      <c r="G13" s="16">
        <v>90821286891</v>
      </c>
      <c r="I13" s="16">
        <v>513718</v>
      </c>
      <c r="K13" s="16">
        <v>1033137609</v>
      </c>
      <c r="M13" s="16">
        <v>0</v>
      </c>
      <c r="O13" s="16">
        <v>0</v>
      </c>
      <c r="Q13" s="16">
        <v>43085255</v>
      </c>
      <c r="S13" s="16">
        <v>2001</v>
      </c>
      <c r="U13" s="34">
        <v>118526185000</v>
      </c>
      <c r="W13" s="16">
        <v>85547164164</v>
      </c>
      <c r="Y13" s="17">
        <v>8.320369536866358E-3</v>
      </c>
    </row>
    <row r="14" spans="1:27" ht="21" x14ac:dyDescent="0.25">
      <c r="A14" s="15" t="s">
        <v>131</v>
      </c>
      <c r="C14" s="16">
        <v>48216007</v>
      </c>
      <c r="E14" s="16">
        <v>121597350365</v>
      </c>
      <c r="G14" s="16">
        <v>108747814685</v>
      </c>
      <c r="I14" s="16">
        <v>0</v>
      </c>
      <c r="K14" s="16">
        <v>0</v>
      </c>
      <c r="M14" s="16">
        <v>0</v>
      </c>
      <c r="O14" s="16">
        <v>0</v>
      </c>
      <c r="Q14" s="16">
        <v>48216007</v>
      </c>
      <c r="S14" s="16">
        <v>2213</v>
      </c>
      <c r="U14" s="34">
        <v>121597350365</v>
      </c>
      <c r="W14" s="16">
        <v>105877216849</v>
      </c>
      <c r="Y14" s="17">
        <v>1.0297682901911196E-2</v>
      </c>
    </row>
    <row r="15" spans="1:27" ht="21" x14ac:dyDescent="0.25">
      <c r="A15" s="15" t="s">
        <v>142</v>
      </c>
      <c r="C15" s="16">
        <v>65680500</v>
      </c>
      <c r="E15" s="16">
        <v>112511266946</v>
      </c>
      <c r="G15" s="16">
        <v>103950599627</v>
      </c>
      <c r="I15" s="16">
        <v>0</v>
      </c>
      <c r="K15" s="16">
        <v>0</v>
      </c>
      <c r="M15" s="16">
        <v>0</v>
      </c>
      <c r="O15" s="16">
        <v>0</v>
      </c>
      <c r="Q15" s="16">
        <v>65680500</v>
      </c>
      <c r="S15" s="16">
        <v>1469</v>
      </c>
      <c r="U15" s="34">
        <v>112511266946</v>
      </c>
      <c r="W15" s="16">
        <v>95738828121</v>
      </c>
      <c r="Y15" s="17">
        <v>9.3116170100758389E-3</v>
      </c>
    </row>
    <row r="16" spans="1:27" ht="21" x14ac:dyDescent="0.25">
      <c r="A16" s="15" t="s">
        <v>160</v>
      </c>
      <c r="C16" s="16">
        <v>18735742</v>
      </c>
      <c r="E16" s="16">
        <v>42199723202</v>
      </c>
      <c r="G16" s="16">
        <v>45064377268</v>
      </c>
      <c r="I16" s="16">
        <v>0</v>
      </c>
      <c r="K16" s="16">
        <v>0</v>
      </c>
      <c r="M16" s="16">
        <v>-2563278</v>
      </c>
      <c r="O16" s="16">
        <v>5884565423</v>
      </c>
      <c r="Q16" s="16">
        <v>16172464</v>
      </c>
      <c r="S16" s="16">
        <v>2309</v>
      </c>
      <c r="U16" s="34">
        <v>36426286416</v>
      </c>
      <c r="W16" s="16">
        <v>37053564020</v>
      </c>
      <c r="Y16" s="17">
        <v>3.6038523113788266E-3</v>
      </c>
    </row>
    <row r="17" spans="1:25" ht="21" x14ac:dyDescent="0.25">
      <c r="A17" s="15" t="s">
        <v>84</v>
      </c>
      <c r="C17" s="16">
        <v>178407584</v>
      </c>
      <c r="E17" s="16">
        <v>102915292468</v>
      </c>
      <c r="G17" s="16">
        <v>88868303675</v>
      </c>
      <c r="I17" s="16">
        <v>0</v>
      </c>
      <c r="K17" s="16">
        <v>0</v>
      </c>
      <c r="M17" s="16">
        <v>0</v>
      </c>
      <c r="O17" s="16">
        <v>0</v>
      </c>
      <c r="Q17" s="16">
        <v>178407584</v>
      </c>
      <c r="S17" s="16">
        <v>475</v>
      </c>
      <c r="U17" s="34">
        <v>102915292468</v>
      </c>
      <c r="W17" s="16">
        <v>84088534353</v>
      </c>
      <c r="Y17" s="17">
        <v>8.1785023088452938E-3</v>
      </c>
    </row>
    <row r="18" spans="1:25" ht="21" x14ac:dyDescent="0.25">
      <c r="A18" s="15" t="s">
        <v>15</v>
      </c>
      <c r="C18" s="16">
        <v>49324952</v>
      </c>
      <c r="E18" s="16">
        <v>98804823499</v>
      </c>
      <c r="G18" s="16">
        <v>96027480777</v>
      </c>
      <c r="I18" s="16">
        <v>0</v>
      </c>
      <c r="K18" s="16">
        <v>0</v>
      </c>
      <c r="M18" s="16">
        <v>0</v>
      </c>
      <c r="O18" s="16">
        <v>0</v>
      </c>
      <c r="Q18" s="16">
        <v>49324952</v>
      </c>
      <c r="S18" s="16">
        <v>2024</v>
      </c>
      <c r="U18" s="34">
        <v>98804823499</v>
      </c>
      <c r="W18" s="16">
        <v>99061988325</v>
      </c>
      <c r="Y18" s="17">
        <v>9.6348296051126693E-3</v>
      </c>
    </row>
    <row r="19" spans="1:25" ht="21" x14ac:dyDescent="0.25">
      <c r="A19" s="15" t="s">
        <v>134</v>
      </c>
      <c r="C19" s="16">
        <v>71207871</v>
      </c>
      <c r="E19" s="16">
        <v>107907685675</v>
      </c>
      <c r="G19" s="16">
        <v>91925321838</v>
      </c>
      <c r="I19" s="16">
        <v>0</v>
      </c>
      <c r="K19" s="16">
        <v>0</v>
      </c>
      <c r="M19" s="16">
        <v>0</v>
      </c>
      <c r="O19" s="16">
        <v>0</v>
      </c>
      <c r="Q19" s="16">
        <v>71207871</v>
      </c>
      <c r="S19" s="16">
        <v>1266</v>
      </c>
      <c r="U19" s="34">
        <v>107907685675</v>
      </c>
      <c r="W19" s="16">
        <v>89452311643</v>
      </c>
      <c r="Y19" s="17">
        <v>8.7001865704146829E-3</v>
      </c>
    </row>
    <row r="20" spans="1:25" ht="21" x14ac:dyDescent="0.25">
      <c r="A20" s="15" t="s">
        <v>199</v>
      </c>
      <c r="C20" s="16">
        <v>3364886</v>
      </c>
      <c r="E20" s="16">
        <v>9358665919</v>
      </c>
      <c r="G20" s="16">
        <v>9201940688</v>
      </c>
      <c r="I20" s="16">
        <v>17836</v>
      </c>
      <c r="K20" s="16">
        <v>48482206</v>
      </c>
      <c r="M20" s="16">
        <v>0</v>
      </c>
      <c r="O20" s="16">
        <v>0</v>
      </c>
      <c r="Q20" s="16">
        <v>3382722</v>
      </c>
      <c r="S20" s="16">
        <v>2680</v>
      </c>
      <c r="U20" s="34">
        <v>9407148125</v>
      </c>
      <c r="W20" s="16">
        <v>8995617138</v>
      </c>
      <c r="Y20" s="17">
        <v>8.7491922767704349E-4</v>
      </c>
    </row>
    <row r="21" spans="1:25" ht="21" x14ac:dyDescent="0.25">
      <c r="A21" s="15" t="s">
        <v>157</v>
      </c>
      <c r="C21" s="16">
        <v>78147828</v>
      </c>
      <c r="E21" s="16">
        <v>96942011062</v>
      </c>
      <c r="G21" s="16">
        <v>97472487829</v>
      </c>
      <c r="I21" s="16">
        <v>3292976</v>
      </c>
      <c r="K21" s="16">
        <v>4074695591</v>
      </c>
      <c r="M21" s="16">
        <v>0</v>
      </c>
      <c r="O21" s="16">
        <v>0</v>
      </c>
      <c r="Q21" s="16">
        <v>81440804</v>
      </c>
      <c r="S21" s="16">
        <v>1241</v>
      </c>
      <c r="U21" s="34">
        <v>101016706653</v>
      </c>
      <c r="W21" s="16">
        <v>100286781832</v>
      </c>
      <c r="Y21" s="17">
        <v>9.753953771111417E-3</v>
      </c>
    </row>
    <row r="22" spans="1:25" ht="21" x14ac:dyDescent="0.25">
      <c r="A22" s="15" t="s">
        <v>140</v>
      </c>
      <c r="C22" s="16">
        <v>10182642</v>
      </c>
      <c r="E22" s="16">
        <v>59192943738</v>
      </c>
      <c r="G22" s="16">
        <v>52186799366</v>
      </c>
      <c r="I22" s="16">
        <v>0</v>
      </c>
      <c r="K22" s="16">
        <v>0</v>
      </c>
      <c r="M22" s="16">
        <v>0</v>
      </c>
      <c r="O22" s="16">
        <v>0</v>
      </c>
      <c r="Q22" s="16">
        <v>10182642</v>
      </c>
      <c r="S22" s="16">
        <v>4590</v>
      </c>
      <c r="U22" s="34">
        <v>59192943738</v>
      </c>
      <c r="W22" s="16">
        <v>46377039514</v>
      </c>
      <c r="Y22" s="17">
        <v>4.5106592433921573E-3</v>
      </c>
    </row>
    <row r="23" spans="1:25" ht="21" x14ac:dyDescent="0.25">
      <c r="A23" s="15" t="s">
        <v>16</v>
      </c>
      <c r="C23" s="16">
        <v>44900277</v>
      </c>
      <c r="E23" s="16">
        <v>108701819559</v>
      </c>
      <c r="G23" s="16">
        <v>104700014968</v>
      </c>
      <c r="I23" s="16">
        <v>0</v>
      </c>
      <c r="K23" s="16">
        <v>0</v>
      </c>
      <c r="M23" s="16">
        <v>0</v>
      </c>
      <c r="O23" s="16">
        <v>0</v>
      </c>
      <c r="Q23" s="16">
        <v>44900277</v>
      </c>
      <c r="S23" s="16">
        <v>2386</v>
      </c>
      <c r="U23" s="34">
        <v>108701819559</v>
      </c>
      <c r="W23" s="16">
        <v>106303930091</v>
      </c>
      <c r="Y23" s="17">
        <v>1.0339185292953731E-2</v>
      </c>
    </row>
    <row r="24" spans="1:25" ht="21" x14ac:dyDescent="0.25">
      <c r="A24" s="15" t="s">
        <v>98</v>
      </c>
      <c r="C24" s="16">
        <v>1173928</v>
      </c>
      <c r="E24" s="16">
        <v>93454429069</v>
      </c>
      <c r="G24" s="16">
        <v>92163211813</v>
      </c>
      <c r="I24" s="16">
        <v>0</v>
      </c>
      <c r="K24" s="16">
        <v>0</v>
      </c>
      <c r="M24" s="16">
        <v>0</v>
      </c>
      <c r="O24" s="16">
        <v>0</v>
      </c>
      <c r="Q24" s="16">
        <v>1173928</v>
      </c>
      <c r="S24" s="16">
        <v>72400</v>
      </c>
      <c r="U24" s="34">
        <v>93454429069</v>
      </c>
      <c r="W24" s="16">
        <v>84335396047</v>
      </c>
      <c r="Y24" s="17">
        <v>8.2025122282698495E-3</v>
      </c>
    </row>
    <row r="25" spans="1:25" ht="21" x14ac:dyDescent="0.25">
      <c r="A25" s="15" t="s">
        <v>129</v>
      </c>
      <c r="C25" s="16">
        <v>10790479</v>
      </c>
      <c r="E25" s="16">
        <v>90908660571</v>
      </c>
      <c r="G25" s="16">
        <v>104179777452</v>
      </c>
      <c r="I25" s="16">
        <v>0</v>
      </c>
      <c r="K25" s="16">
        <v>0</v>
      </c>
      <c r="M25" s="16">
        <v>0</v>
      </c>
      <c r="O25" s="16">
        <v>0</v>
      </c>
      <c r="Q25" s="16">
        <v>10790479</v>
      </c>
      <c r="S25" s="16">
        <v>9050</v>
      </c>
      <c r="U25" s="34">
        <v>90908660571</v>
      </c>
      <c r="W25" s="16">
        <v>96898970806</v>
      </c>
      <c r="Y25" s="17">
        <v>9.4244531975640321E-3</v>
      </c>
    </row>
    <row r="26" spans="1:25" ht="21" x14ac:dyDescent="0.25">
      <c r="A26" s="15" t="s">
        <v>198</v>
      </c>
      <c r="C26" s="16">
        <v>3307167</v>
      </c>
      <c r="E26" s="16">
        <v>8104108567</v>
      </c>
      <c r="G26" s="16">
        <v>8049771176</v>
      </c>
      <c r="I26" s="16">
        <v>227243</v>
      </c>
      <c r="K26" s="16">
        <v>540512270</v>
      </c>
      <c r="M26" s="16">
        <v>0</v>
      </c>
      <c r="O26" s="16">
        <v>0</v>
      </c>
      <c r="Q26" s="16">
        <v>3534410</v>
      </c>
      <c r="S26" s="16">
        <v>2410</v>
      </c>
      <c r="U26" s="34">
        <v>8644620837</v>
      </c>
      <c r="W26" s="16">
        <v>8452084516</v>
      </c>
      <c r="Y26" s="17">
        <v>8.2205491224851394E-4</v>
      </c>
    </row>
    <row r="27" spans="1:25" ht="21" x14ac:dyDescent="0.25">
      <c r="A27" s="15" t="s">
        <v>143</v>
      </c>
      <c r="C27" s="16">
        <v>47946519</v>
      </c>
      <c r="E27" s="16">
        <v>116223404360</v>
      </c>
      <c r="G27" s="16">
        <v>102288168677</v>
      </c>
      <c r="I27" s="16">
        <v>282671</v>
      </c>
      <c r="K27" s="16">
        <v>597616195</v>
      </c>
      <c r="M27" s="16">
        <v>0</v>
      </c>
      <c r="O27" s="16">
        <v>0</v>
      </c>
      <c r="Q27" s="16">
        <v>48229190</v>
      </c>
      <c r="S27" s="16">
        <v>2100</v>
      </c>
      <c r="U27" s="34">
        <v>116821020555</v>
      </c>
      <c r="W27" s="16">
        <v>100498394559</v>
      </c>
      <c r="Y27" s="17">
        <v>9.7745353544350759E-3</v>
      </c>
    </row>
    <row r="28" spans="1:25" ht="21" x14ac:dyDescent="0.25">
      <c r="A28" s="15" t="s">
        <v>111</v>
      </c>
      <c r="C28" s="16">
        <v>73633050</v>
      </c>
      <c r="E28" s="16">
        <v>112246085517</v>
      </c>
      <c r="G28" s="16">
        <v>90526130623</v>
      </c>
      <c r="I28" s="16">
        <v>0</v>
      </c>
      <c r="K28" s="16">
        <v>0</v>
      </c>
      <c r="M28" s="16">
        <v>-1053894</v>
      </c>
      <c r="O28" s="16">
        <v>1235350610</v>
      </c>
      <c r="Q28" s="16">
        <v>72579156</v>
      </c>
      <c r="S28" s="16">
        <v>1250</v>
      </c>
      <c r="U28" s="34">
        <v>110639531447</v>
      </c>
      <c r="W28" s="16">
        <v>90022648905</v>
      </c>
      <c r="Y28" s="17">
        <v>8.7556579215326141E-3</v>
      </c>
    </row>
    <row r="29" spans="1:25" ht="21" x14ac:dyDescent="0.25">
      <c r="A29" s="15" t="s">
        <v>186</v>
      </c>
      <c r="C29" s="16">
        <v>20237138</v>
      </c>
      <c r="E29" s="16">
        <v>22073575555</v>
      </c>
      <c r="G29" s="16">
        <v>22329743875</v>
      </c>
      <c r="I29" s="16">
        <v>0</v>
      </c>
      <c r="K29" s="16">
        <v>0</v>
      </c>
      <c r="M29" s="16">
        <v>0</v>
      </c>
      <c r="O29" s="16">
        <v>0</v>
      </c>
      <c r="Q29" s="16">
        <v>20237138</v>
      </c>
      <c r="S29" s="16">
        <v>1212</v>
      </c>
      <c r="U29" s="34">
        <v>22073575555</v>
      </c>
      <c r="W29" s="16">
        <v>24337814367</v>
      </c>
      <c r="Y29" s="17">
        <v>2.3671107187713319E-3</v>
      </c>
    </row>
    <row r="30" spans="1:25" ht="21" x14ac:dyDescent="0.25">
      <c r="A30" s="15" t="s">
        <v>123</v>
      </c>
      <c r="C30" s="16">
        <v>19425132</v>
      </c>
      <c r="E30" s="16">
        <v>101162696664</v>
      </c>
      <c r="G30" s="16">
        <v>91903084279</v>
      </c>
      <c r="I30" s="16">
        <v>0</v>
      </c>
      <c r="K30" s="16">
        <v>0</v>
      </c>
      <c r="M30" s="16">
        <v>0</v>
      </c>
      <c r="O30" s="16">
        <v>0</v>
      </c>
      <c r="Q30" s="16">
        <v>19425132</v>
      </c>
      <c r="S30" s="16">
        <v>4946</v>
      </c>
      <c r="U30" s="34">
        <v>101162696664</v>
      </c>
      <c r="W30" s="16">
        <v>95334029959</v>
      </c>
      <c r="Y30" s="17">
        <v>9.272246093124957E-3</v>
      </c>
    </row>
    <row r="31" spans="1:25" ht="21" x14ac:dyDescent="0.25">
      <c r="A31" s="15" t="s">
        <v>82</v>
      </c>
      <c r="C31" s="16">
        <v>1832843</v>
      </c>
      <c r="E31" s="16">
        <v>40393120009</v>
      </c>
      <c r="G31" s="16">
        <v>49613457372</v>
      </c>
      <c r="I31" s="16">
        <v>0</v>
      </c>
      <c r="K31" s="16">
        <v>0</v>
      </c>
      <c r="M31" s="16">
        <v>0</v>
      </c>
      <c r="O31" s="16">
        <v>0</v>
      </c>
      <c r="Q31" s="16">
        <v>1832843</v>
      </c>
      <c r="S31" s="16">
        <v>25900</v>
      </c>
      <c r="U31" s="34">
        <v>40393120009</v>
      </c>
      <c r="W31" s="16">
        <v>47103685701</v>
      </c>
      <c r="Y31" s="17">
        <v>4.581333296208267E-3</v>
      </c>
    </row>
    <row r="32" spans="1:25" ht="21" x14ac:dyDescent="0.25">
      <c r="A32" s="15" t="s">
        <v>127</v>
      </c>
      <c r="C32" s="16">
        <v>31432472</v>
      </c>
      <c r="E32" s="16">
        <v>99771095944</v>
      </c>
      <c r="G32" s="16">
        <v>122138078050</v>
      </c>
      <c r="I32" s="16">
        <v>0</v>
      </c>
      <c r="K32" s="16">
        <v>0</v>
      </c>
      <c r="M32" s="16">
        <v>-7273934</v>
      </c>
      <c r="O32" s="16">
        <v>26712718194</v>
      </c>
      <c r="Q32" s="16">
        <v>24158538</v>
      </c>
      <c r="S32" s="16">
        <v>3740</v>
      </c>
      <c r="U32" s="34">
        <v>76682604305</v>
      </c>
      <c r="W32" s="16">
        <v>89654503955</v>
      </c>
      <c r="Y32" s="17">
        <v>8.719851918410652E-3</v>
      </c>
    </row>
    <row r="33" spans="1:25" ht="21" x14ac:dyDescent="0.25">
      <c r="A33" s="15" t="s">
        <v>17</v>
      </c>
      <c r="C33" s="16">
        <v>4012029</v>
      </c>
      <c r="E33" s="16">
        <v>117442106184</v>
      </c>
      <c r="G33" s="16">
        <v>127074031225</v>
      </c>
      <c r="I33" s="16">
        <v>0</v>
      </c>
      <c r="K33" s="16">
        <v>0</v>
      </c>
      <c r="M33" s="16">
        <v>0</v>
      </c>
      <c r="O33" s="16">
        <v>0</v>
      </c>
      <c r="Q33" s="16">
        <v>4012029</v>
      </c>
      <c r="S33" s="16">
        <v>31360</v>
      </c>
      <c r="U33" s="34">
        <v>117442106184</v>
      </c>
      <c r="W33" s="16">
        <v>124844662256</v>
      </c>
      <c r="Y33" s="17">
        <v>1.2142468249255191E-2</v>
      </c>
    </row>
    <row r="34" spans="1:25" ht="21" x14ac:dyDescent="0.25">
      <c r="A34" s="15" t="s">
        <v>90</v>
      </c>
      <c r="C34" s="16">
        <v>46854589</v>
      </c>
      <c r="E34" s="16">
        <v>86579464450</v>
      </c>
      <c r="G34" s="16">
        <v>76387018173</v>
      </c>
      <c r="I34" s="16">
        <v>0</v>
      </c>
      <c r="K34" s="16">
        <v>0</v>
      </c>
      <c r="M34" s="16">
        <v>0</v>
      </c>
      <c r="O34" s="16">
        <v>0</v>
      </c>
      <c r="Q34" s="16">
        <v>46854589</v>
      </c>
      <c r="S34" s="16">
        <v>1600</v>
      </c>
      <c r="U34" s="34">
        <v>86579464450</v>
      </c>
      <c r="W34" s="16">
        <v>74387844843</v>
      </c>
      <c r="Y34" s="17">
        <v>7.2350073108010593E-3</v>
      </c>
    </row>
    <row r="35" spans="1:25" ht="21" x14ac:dyDescent="0.25">
      <c r="A35" s="15" t="s">
        <v>107</v>
      </c>
      <c r="C35" s="16">
        <v>25997582</v>
      </c>
      <c r="E35" s="16">
        <v>73508146448</v>
      </c>
      <c r="G35" s="16">
        <v>72746470349</v>
      </c>
      <c r="I35" s="16">
        <v>0</v>
      </c>
      <c r="K35" s="16">
        <v>0</v>
      </c>
      <c r="M35" s="16">
        <v>-861330</v>
      </c>
      <c r="O35" s="16">
        <v>2329643688</v>
      </c>
      <c r="Q35" s="16">
        <v>25136252</v>
      </c>
      <c r="S35" s="16">
        <v>2740</v>
      </c>
      <c r="U35" s="34">
        <v>71072736426</v>
      </c>
      <c r="W35" s="16">
        <v>68340939635</v>
      </c>
      <c r="Y35" s="17">
        <v>6.6468816098893477E-3</v>
      </c>
    </row>
    <row r="36" spans="1:25" s="33" customFormat="1" ht="21" x14ac:dyDescent="0.25">
      <c r="A36" s="32" t="s">
        <v>207</v>
      </c>
      <c r="C36" s="34">
        <v>193312</v>
      </c>
      <c r="E36" s="34">
        <v>41290090777</v>
      </c>
      <c r="G36" s="34">
        <v>38265712622</v>
      </c>
      <c r="I36" s="34">
        <v>0</v>
      </c>
      <c r="K36" s="34">
        <v>0</v>
      </c>
      <c r="M36" s="34">
        <v>0</v>
      </c>
      <c r="O36" s="34">
        <v>0</v>
      </c>
      <c r="Q36" s="34">
        <v>193312</v>
      </c>
      <c r="S36" s="34">
        <v>194720</v>
      </c>
      <c r="U36" s="34">
        <v>41290090777</v>
      </c>
      <c r="W36" s="34">
        <v>37350742201</v>
      </c>
      <c r="Y36" s="17">
        <v>3.6327560431199928E-3</v>
      </c>
    </row>
    <row r="37" spans="1:25" ht="21" x14ac:dyDescent="0.25">
      <c r="A37" s="15" t="s">
        <v>94</v>
      </c>
      <c r="C37" s="16">
        <v>9575937</v>
      </c>
      <c r="E37" s="16">
        <v>105141518007</v>
      </c>
      <c r="G37" s="16">
        <v>108701907680</v>
      </c>
      <c r="I37" s="16">
        <v>0</v>
      </c>
      <c r="K37" s="16">
        <v>0</v>
      </c>
      <c r="M37" s="16">
        <v>0</v>
      </c>
      <c r="O37" s="16">
        <v>0</v>
      </c>
      <c r="Q37" s="16">
        <v>9575937</v>
      </c>
      <c r="S37" s="16">
        <v>10430</v>
      </c>
      <c r="U37" s="34">
        <v>105141518007</v>
      </c>
      <c r="W37" s="16">
        <v>99104973523</v>
      </c>
      <c r="Y37" s="17">
        <v>9.6390103717747845E-3</v>
      </c>
    </row>
    <row r="38" spans="1:25" ht="21" x14ac:dyDescent="0.25">
      <c r="A38" s="15" t="s">
        <v>161</v>
      </c>
      <c r="C38" s="16">
        <v>603813</v>
      </c>
      <c r="E38" s="16">
        <v>24685528396</v>
      </c>
      <c r="G38" s="16">
        <v>36152441009</v>
      </c>
      <c r="I38" s="16">
        <v>0</v>
      </c>
      <c r="K38" s="16">
        <v>0</v>
      </c>
      <c r="M38" s="16">
        <v>0</v>
      </c>
      <c r="O38" s="16">
        <v>0</v>
      </c>
      <c r="Q38" s="16">
        <v>603813</v>
      </c>
      <c r="S38" s="16">
        <v>60730</v>
      </c>
      <c r="U38" s="34">
        <v>24685528396</v>
      </c>
      <c r="W38" s="16">
        <v>36386107764</v>
      </c>
      <c r="Y38" s="17">
        <v>3.5389351074728405E-3</v>
      </c>
    </row>
    <row r="39" spans="1:25" ht="21" x14ac:dyDescent="0.25">
      <c r="A39" s="15" t="s">
        <v>133</v>
      </c>
      <c r="C39" s="16">
        <v>30204778</v>
      </c>
      <c r="E39" s="16">
        <v>110242198610</v>
      </c>
      <c r="G39" s="16">
        <v>94199780393</v>
      </c>
      <c r="I39" s="16">
        <v>0</v>
      </c>
      <c r="K39" s="16">
        <v>0</v>
      </c>
      <c r="M39" s="16">
        <v>0</v>
      </c>
      <c r="O39" s="16">
        <v>0</v>
      </c>
      <c r="Q39" s="16">
        <v>30204778</v>
      </c>
      <c r="S39" s="16">
        <v>2988</v>
      </c>
      <c r="U39" s="34">
        <v>110242198610</v>
      </c>
      <c r="W39" s="16">
        <v>89554229657</v>
      </c>
      <c r="Y39" s="17">
        <v>8.7100991788246797E-3</v>
      </c>
    </row>
    <row r="40" spans="1:25" ht="21" x14ac:dyDescent="0.25">
      <c r="A40" s="15" t="s">
        <v>203</v>
      </c>
      <c r="C40" s="16">
        <v>948310</v>
      </c>
      <c r="E40" s="16">
        <v>9297244924</v>
      </c>
      <c r="G40" s="16">
        <v>8609963008</v>
      </c>
      <c r="I40" s="16">
        <v>0</v>
      </c>
      <c r="K40" s="16">
        <v>0</v>
      </c>
      <c r="M40" s="16">
        <v>0</v>
      </c>
      <c r="O40" s="16">
        <v>0</v>
      </c>
      <c r="Q40" s="16">
        <v>948310</v>
      </c>
      <c r="S40" s="16">
        <v>7670</v>
      </c>
      <c r="U40" s="34">
        <v>9297244924</v>
      </c>
      <c r="W40" s="16">
        <v>7217313254</v>
      </c>
      <c r="Y40" s="17">
        <v>7.0196030369261474E-4</v>
      </c>
    </row>
    <row r="41" spans="1:25" ht="21" x14ac:dyDescent="0.25">
      <c r="A41" s="15" t="s">
        <v>197</v>
      </c>
      <c r="C41" s="16">
        <v>16110075</v>
      </c>
      <c r="E41" s="16">
        <v>51997937491</v>
      </c>
      <c r="G41" s="16">
        <v>51953018391</v>
      </c>
      <c r="I41" s="16">
        <v>89310</v>
      </c>
      <c r="K41" s="16">
        <v>295967574</v>
      </c>
      <c r="M41" s="16">
        <v>0</v>
      </c>
      <c r="O41" s="16">
        <v>0</v>
      </c>
      <c r="Q41" s="16">
        <v>16199385</v>
      </c>
      <c r="S41" s="16">
        <v>3308</v>
      </c>
      <c r="U41" s="34">
        <v>52293905065</v>
      </c>
      <c r="W41" s="16">
        <v>53173333698</v>
      </c>
      <c r="Y41" s="17">
        <v>5.1716709746954847E-3</v>
      </c>
    </row>
    <row r="42" spans="1:25" ht="21" x14ac:dyDescent="0.25">
      <c r="A42" s="15" t="s">
        <v>144</v>
      </c>
      <c r="C42" s="16">
        <v>12471972</v>
      </c>
      <c r="E42" s="16">
        <v>32863536509</v>
      </c>
      <c r="G42" s="16">
        <v>36433659405</v>
      </c>
      <c r="I42" s="16">
        <v>0</v>
      </c>
      <c r="K42" s="16">
        <v>0</v>
      </c>
      <c r="M42" s="16">
        <v>0</v>
      </c>
      <c r="O42" s="16">
        <v>0</v>
      </c>
      <c r="Q42" s="16">
        <v>12471972</v>
      </c>
      <c r="S42" s="16">
        <v>2847</v>
      </c>
      <c r="U42" s="34">
        <v>32863536509</v>
      </c>
      <c r="W42" s="16">
        <v>35233229730</v>
      </c>
      <c r="Y42" s="17">
        <v>3.4268054843864838E-3</v>
      </c>
    </row>
    <row r="43" spans="1:25" ht="21" x14ac:dyDescent="0.25">
      <c r="A43" s="15" t="s">
        <v>162</v>
      </c>
      <c r="C43" s="16">
        <v>64442898</v>
      </c>
      <c r="E43" s="16">
        <v>103270926318</v>
      </c>
      <c r="G43" s="16">
        <v>98410977019</v>
      </c>
      <c r="I43" s="16">
        <v>0</v>
      </c>
      <c r="K43" s="16">
        <v>0</v>
      </c>
      <c r="M43" s="16">
        <v>-1541083</v>
      </c>
      <c r="O43" s="16">
        <v>2251974334</v>
      </c>
      <c r="Q43" s="16">
        <v>62901815</v>
      </c>
      <c r="S43" s="16">
        <v>1523</v>
      </c>
      <c r="U43" s="34">
        <v>100801312536</v>
      </c>
      <c r="W43" s="16">
        <v>95058934386</v>
      </c>
      <c r="Y43" s="17">
        <v>9.2454901293512418E-3</v>
      </c>
    </row>
    <row r="44" spans="1:25" ht="21" x14ac:dyDescent="0.25">
      <c r="A44" s="15" t="s">
        <v>206</v>
      </c>
      <c r="C44" s="16">
        <v>3331301</v>
      </c>
      <c r="E44" s="16">
        <v>9176657557</v>
      </c>
      <c r="G44" s="16">
        <v>9143151420</v>
      </c>
      <c r="I44" s="16">
        <v>0</v>
      </c>
      <c r="K44" s="16">
        <v>0</v>
      </c>
      <c r="M44" s="16">
        <v>0</v>
      </c>
      <c r="O44" s="16">
        <v>0</v>
      </c>
      <c r="Q44" s="16">
        <v>3331301</v>
      </c>
      <c r="S44" s="16">
        <v>2709</v>
      </c>
      <c r="U44" s="34">
        <v>9176657557</v>
      </c>
      <c r="W44" s="16">
        <v>8954735067</v>
      </c>
      <c r="Y44" s="17">
        <v>8.7094301243394894E-4</v>
      </c>
    </row>
    <row r="45" spans="1:25" ht="21" x14ac:dyDescent="0.25">
      <c r="A45" s="15" t="s">
        <v>118</v>
      </c>
      <c r="C45" s="16">
        <v>32680536</v>
      </c>
      <c r="E45" s="16">
        <v>119689862877</v>
      </c>
      <c r="G45" s="16">
        <v>92127707813</v>
      </c>
      <c r="I45" s="16">
        <v>1187060</v>
      </c>
      <c r="K45" s="16">
        <v>3122820681</v>
      </c>
      <c r="M45" s="16">
        <v>0</v>
      </c>
      <c r="O45" s="16">
        <v>0</v>
      </c>
      <c r="Q45" s="16">
        <v>33867596</v>
      </c>
      <c r="S45" s="16">
        <v>2600</v>
      </c>
      <c r="U45" s="34">
        <v>122812683558</v>
      </c>
      <c r="W45" s="16">
        <v>87375078656</v>
      </c>
      <c r="Y45" s="17">
        <v>8.4981536189438975E-3</v>
      </c>
    </row>
    <row r="46" spans="1:25" ht="21" x14ac:dyDescent="0.25">
      <c r="A46" s="15" t="s">
        <v>148</v>
      </c>
      <c r="C46" s="16">
        <v>44375179</v>
      </c>
      <c r="E46" s="16">
        <v>101717835908</v>
      </c>
      <c r="G46" s="16">
        <v>94713173721</v>
      </c>
      <c r="I46" s="16">
        <v>0</v>
      </c>
      <c r="K46" s="16">
        <v>0</v>
      </c>
      <c r="M46" s="16">
        <v>0</v>
      </c>
      <c r="O46" s="16">
        <v>0</v>
      </c>
      <c r="Q46" s="16">
        <v>44375179</v>
      </c>
      <c r="S46" s="16">
        <v>2049</v>
      </c>
      <c r="U46" s="34">
        <v>101717835908</v>
      </c>
      <c r="W46" s="16">
        <v>90221893517</v>
      </c>
      <c r="Y46" s="17">
        <v>8.7750365744227489E-3</v>
      </c>
    </row>
    <row r="47" spans="1:25" ht="21" x14ac:dyDescent="0.25">
      <c r="A47" s="15" t="s">
        <v>113</v>
      </c>
      <c r="C47" s="16">
        <v>84389555</v>
      </c>
      <c r="E47" s="16">
        <v>108428378404</v>
      </c>
      <c r="G47" s="16">
        <v>105676376360</v>
      </c>
      <c r="I47" s="16">
        <v>0</v>
      </c>
      <c r="K47" s="16">
        <v>0</v>
      </c>
      <c r="M47" s="16">
        <v>-957398</v>
      </c>
      <c r="O47" s="16">
        <v>1221206428</v>
      </c>
      <c r="Q47" s="16">
        <v>83432157</v>
      </c>
      <c r="S47" s="16">
        <v>1287</v>
      </c>
      <c r="U47" s="34">
        <v>107198260379</v>
      </c>
      <c r="W47" s="16">
        <v>106547160411</v>
      </c>
      <c r="Y47" s="17">
        <v>1.0362842022720841E-2</v>
      </c>
    </row>
    <row r="48" spans="1:25" ht="21" x14ac:dyDescent="0.25">
      <c r="A48" s="15" t="s">
        <v>182</v>
      </c>
      <c r="C48" s="16">
        <v>14200000</v>
      </c>
      <c r="E48" s="16">
        <v>70603204565</v>
      </c>
      <c r="G48" s="16">
        <v>55078724706</v>
      </c>
      <c r="I48" s="16">
        <v>0</v>
      </c>
      <c r="K48" s="16">
        <v>0</v>
      </c>
      <c r="M48" s="16">
        <v>0</v>
      </c>
      <c r="O48" s="16">
        <v>0</v>
      </c>
      <c r="Q48" s="16">
        <v>14200000</v>
      </c>
      <c r="S48" s="16">
        <v>4215</v>
      </c>
      <c r="U48" s="34">
        <v>70603204565</v>
      </c>
      <c r="W48" s="16">
        <v>59390336310</v>
      </c>
      <c r="Y48" s="17">
        <v>5.7763404532107238E-3</v>
      </c>
    </row>
    <row r="49" spans="1:25" ht="21" x14ac:dyDescent="0.25">
      <c r="A49" s="15" t="s">
        <v>114</v>
      </c>
      <c r="C49" s="16">
        <v>56783794</v>
      </c>
      <c r="E49" s="16">
        <v>99225985545</v>
      </c>
      <c r="G49" s="16">
        <v>101477084346</v>
      </c>
      <c r="I49" s="16">
        <v>0</v>
      </c>
      <c r="K49" s="16">
        <v>0</v>
      </c>
      <c r="M49" s="16">
        <v>0</v>
      </c>
      <c r="O49" s="16">
        <v>0</v>
      </c>
      <c r="Q49" s="16">
        <v>56783794</v>
      </c>
      <c r="S49" s="16">
        <v>1724</v>
      </c>
      <c r="U49" s="34">
        <v>99225985545</v>
      </c>
      <c r="W49" s="16">
        <v>97138530490</v>
      </c>
      <c r="Y49" s="17">
        <v>9.4477529190275487E-3</v>
      </c>
    </row>
    <row r="50" spans="1:25" ht="21" x14ac:dyDescent="0.25">
      <c r="A50" s="15" t="s">
        <v>120</v>
      </c>
      <c r="C50" s="16">
        <v>44048428</v>
      </c>
      <c r="E50" s="16">
        <v>113286234524</v>
      </c>
      <c r="G50" s="16">
        <v>101839485408</v>
      </c>
      <c r="I50" s="16">
        <v>400892</v>
      </c>
      <c r="K50" s="16">
        <v>916062184</v>
      </c>
      <c r="M50" s="16">
        <v>0</v>
      </c>
      <c r="O50" s="16">
        <v>0</v>
      </c>
      <c r="Q50" s="16">
        <v>44449320</v>
      </c>
      <c r="S50" s="16">
        <v>2286</v>
      </c>
      <c r="U50" s="34">
        <v>114202296708</v>
      </c>
      <c r="W50" s="16">
        <v>100825691365</v>
      </c>
      <c r="Y50" s="17">
        <v>9.8063684420747234E-3</v>
      </c>
    </row>
    <row r="51" spans="1:25" ht="21" x14ac:dyDescent="0.25">
      <c r="A51" s="15" t="s">
        <v>179</v>
      </c>
      <c r="C51" s="16">
        <v>8664110</v>
      </c>
      <c r="E51" s="16">
        <v>62078724366</v>
      </c>
      <c r="G51" s="16">
        <v>45994679899</v>
      </c>
      <c r="I51" s="16">
        <v>0</v>
      </c>
      <c r="K51" s="16">
        <v>0</v>
      </c>
      <c r="M51" s="16">
        <v>0</v>
      </c>
      <c r="O51" s="16">
        <v>0</v>
      </c>
      <c r="Q51" s="16">
        <v>8664110</v>
      </c>
      <c r="S51" s="16">
        <v>4930</v>
      </c>
      <c r="U51" s="34">
        <v>62078724366</v>
      </c>
      <c r="W51" s="16">
        <v>42383882598</v>
      </c>
      <c r="Y51" s="17">
        <v>4.1222823581441581E-3</v>
      </c>
    </row>
    <row r="52" spans="1:25" ht="21" x14ac:dyDescent="0.25">
      <c r="A52" s="15" t="s">
        <v>18</v>
      </c>
      <c r="C52" s="16">
        <v>8028292</v>
      </c>
      <c r="E52" s="16">
        <v>76332691127</v>
      </c>
      <c r="G52" s="16">
        <v>66916359744</v>
      </c>
      <c r="I52" s="16">
        <v>0</v>
      </c>
      <c r="K52" s="16">
        <v>0</v>
      </c>
      <c r="M52" s="16">
        <v>0</v>
      </c>
      <c r="O52" s="16">
        <v>0</v>
      </c>
      <c r="Q52" s="16">
        <v>8028292</v>
      </c>
      <c r="S52" s="16">
        <v>7920</v>
      </c>
      <c r="U52" s="34">
        <v>76332691127</v>
      </c>
      <c r="W52" s="16">
        <v>63092567758</v>
      </c>
      <c r="Y52" s="17">
        <v>6.1364217494102617E-3</v>
      </c>
    </row>
    <row r="53" spans="1:25" ht="21" x14ac:dyDescent="0.25">
      <c r="A53" s="15" t="s">
        <v>164</v>
      </c>
      <c r="C53" s="16">
        <v>7958995</v>
      </c>
      <c r="E53" s="16">
        <v>97005088385</v>
      </c>
      <c r="G53" s="16">
        <v>79369593285</v>
      </c>
      <c r="I53" s="16">
        <v>0</v>
      </c>
      <c r="K53" s="16">
        <v>0</v>
      </c>
      <c r="M53" s="16">
        <v>0</v>
      </c>
      <c r="O53" s="16">
        <v>0</v>
      </c>
      <c r="Q53" s="16">
        <v>7958995</v>
      </c>
      <c r="S53" s="16">
        <v>9430</v>
      </c>
      <c r="U53" s="34">
        <v>97005088385</v>
      </c>
      <c r="W53" s="16">
        <v>74473160664</v>
      </c>
      <c r="Y53" s="17">
        <v>7.2433051797602252E-3</v>
      </c>
    </row>
    <row r="54" spans="1:25" ht="21" x14ac:dyDescent="0.25">
      <c r="A54" s="15" t="s">
        <v>139</v>
      </c>
      <c r="C54" s="16">
        <v>16725008</v>
      </c>
      <c r="E54" s="16">
        <v>114732810094</v>
      </c>
      <c r="G54" s="16">
        <v>97748812523</v>
      </c>
      <c r="I54" s="16">
        <v>37781</v>
      </c>
      <c r="K54" s="16">
        <v>233611748</v>
      </c>
      <c r="M54" s="16">
        <v>0</v>
      </c>
      <c r="O54" s="16">
        <v>0</v>
      </c>
      <c r="Q54" s="16">
        <v>16762789</v>
      </c>
      <c r="S54" s="16">
        <v>6190</v>
      </c>
      <c r="U54" s="34">
        <v>114966421842</v>
      </c>
      <c r="W54" s="16">
        <v>102959586248</v>
      </c>
      <c r="Y54" s="17">
        <v>1.001391236422451E-2</v>
      </c>
    </row>
    <row r="55" spans="1:25" ht="21" x14ac:dyDescent="0.25">
      <c r="A55" s="15" t="s">
        <v>106</v>
      </c>
      <c r="C55" s="16">
        <v>36410881</v>
      </c>
      <c r="E55" s="16">
        <v>124739807343</v>
      </c>
      <c r="G55" s="16">
        <v>116734171819</v>
      </c>
      <c r="I55" s="16">
        <v>0</v>
      </c>
      <c r="K55" s="16">
        <v>0</v>
      </c>
      <c r="M55" s="16">
        <v>0</v>
      </c>
      <c r="O55" s="16">
        <v>0</v>
      </c>
      <c r="Q55" s="16">
        <v>36410881</v>
      </c>
      <c r="S55" s="16">
        <v>3219</v>
      </c>
      <c r="U55" s="34">
        <v>124739807343</v>
      </c>
      <c r="W55" s="16">
        <v>116300618720</v>
      </c>
      <c r="Y55" s="17">
        <v>1.131146934644749E-2</v>
      </c>
    </row>
    <row r="56" spans="1:25" ht="21" x14ac:dyDescent="0.25">
      <c r="A56" s="15" t="s">
        <v>171</v>
      </c>
      <c r="C56" s="16">
        <v>478819</v>
      </c>
      <c r="E56" s="16">
        <v>2976810317</v>
      </c>
      <c r="G56" s="16">
        <v>2929100800</v>
      </c>
      <c r="I56" s="16">
        <v>0</v>
      </c>
      <c r="K56" s="16">
        <v>0</v>
      </c>
      <c r="M56" s="16">
        <v>0</v>
      </c>
      <c r="O56" s="16">
        <v>0</v>
      </c>
      <c r="Q56" s="16">
        <v>478819</v>
      </c>
      <c r="S56" s="16">
        <v>6165</v>
      </c>
      <c r="U56" s="34">
        <v>2976810317</v>
      </c>
      <c r="W56" s="16">
        <v>2929100800</v>
      </c>
      <c r="Y56" s="17">
        <v>2.8488613626057258E-4</v>
      </c>
    </row>
    <row r="57" spans="1:25" ht="21" x14ac:dyDescent="0.25">
      <c r="A57" s="15" t="s">
        <v>175</v>
      </c>
      <c r="C57" s="16">
        <v>29920580</v>
      </c>
      <c r="E57" s="16">
        <v>110795060121</v>
      </c>
      <c r="G57" s="16">
        <v>97440262634</v>
      </c>
      <c r="I57" s="16">
        <v>0</v>
      </c>
      <c r="K57" s="16">
        <v>0</v>
      </c>
      <c r="M57" s="16">
        <v>0</v>
      </c>
      <c r="O57" s="16">
        <v>0</v>
      </c>
      <c r="Q57" s="16">
        <v>29920580</v>
      </c>
      <c r="S57" s="16">
        <v>2971</v>
      </c>
      <c r="U57" s="34">
        <v>110795060121</v>
      </c>
      <c r="W57" s="16">
        <v>88206892226</v>
      </c>
      <c r="Y57" s="17">
        <v>8.5790563157873839E-3</v>
      </c>
    </row>
    <row r="58" spans="1:25" ht="21" x14ac:dyDescent="0.25">
      <c r="A58" s="15" t="s">
        <v>95</v>
      </c>
      <c r="C58" s="16">
        <v>22402425</v>
      </c>
      <c r="E58" s="16">
        <v>105808262879</v>
      </c>
      <c r="G58" s="16">
        <v>97808718721</v>
      </c>
      <c r="I58" s="16">
        <v>0</v>
      </c>
      <c r="K58" s="16">
        <v>0</v>
      </c>
      <c r="M58" s="16">
        <v>0</v>
      </c>
      <c r="O58" s="16">
        <v>0</v>
      </c>
      <c r="Q58" s="16">
        <v>22402425</v>
      </c>
      <c r="S58" s="16">
        <v>4157</v>
      </c>
      <c r="U58" s="34">
        <v>105808262879</v>
      </c>
      <c r="W58" s="16">
        <v>92407009937</v>
      </c>
      <c r="Y58" s="17">
        <v>8.987562334605988E-3</v>
      </c>
    </row>
    <row r="59" spans="1:25" ht="21" x14ac:dyDescent="0.25">
      <c r="A59" s="15" t="s">
        <v>153</v>
      </c>
      <c r="C59" s="16">
        <v>11039342</v>
      </c>
      <c r="E59" s="16">
        <v>88840477892</v>
      </c>
      <c r="G59" s="16">
        <v>97271590031</v>
      </c>
      <c r="I59" s="16">
        <v>0</v>
      </c>
      <c r="K59" s="16">
        <v>0</v>
      </c>
      <c r="M59" s="16">
        <v>0</v>
      </c>
      <c r="O59" s="16">
        <v>0</v>
      </c>
      <c r="Q59" s="16">
        <v>11039342</v>
      </c>
      <c r="S59" s="16">
        <v>8240</v>
      </c>
      <c r="U59" s="34">
        <v>88840477892</v>
      </c>
      <c r="W59" s="16">
        <v>90261024983</v>
      </c>
      <c r="Y59" s="17">
        <v>8.7788425247522679E-3</v>
      </c>
    </row>
    <row r="60" spans="1:25" ht="21" x14ac:dyDescent="0.25">
      <c r="A60" s="15" t="s">
        <v>89</v>
      </c>
      <c r="C60" s="16">
        <v>56557788</v>
      </c>
      <c r="E60" s="16">
        <v>107486901007</v>
      </c>
      <c r="G60" s="16">
        <v>89231748115</v>
      </c>
      <c r="I60" s="16">
        <v>0</v>
      </c>
      <c r="K60" s="16">
        <v>0</v>
      </c>
      <c r="M60" s="16">
        <v>0</v>
      </c>
      <c r="O60" s="16">
        <v>0</v>
      </c>
      <c r="Q60" s="16">
        <v>56557788</v>
      </c>
      <c r="S60" s="16">
        <v>1538</v>
      </c>
      <c r="U60" s="34">
        <v>107486901007</v>
      </c>
      <c r="W60" s="16">
        <v>86313477107</v>
      </c>
      <c r="Y60" s="17">
        <v>8.3949016026449545E-3</v>
      </c>
    </row>
    <row r="61" spans="1:25" ht="21" x14ac:dyDescent="0.25">
      <c r="A61" s="15" t="s">
        <v>135</v>
      </c>
      <c r="C61" s="16">
        <v>9950785</v>
      </c>
      <c r="E61" s="16">
        <v>109372924460</v>
      </c>
      <c r="G61" s="16">
        <v>88469834270</v>
      </c>
      <c r="I61" s="16">
        <v>0</v>
      </c>
      <c r="K61" s="16">
        <v>0</v>
      </c>
      <c r="M61" s="16">
        <v>0</v>
      </c>
      <c r="O61" s="16">
        <v>0</v>
      </c>
      <c r="Q61" s="16">
        <v>9950785</v>
      </c>
      <c r="S61" s="16">
        <v>9930</v>
      </c>
      <c r="U61" s="34">
        <v>109372924460</v>
      </c>
      <c r="W61" s="16">
        <v>98047483739</v>
      </c>
      <c r="Y61" s="17">
        <v>9.5361582682559204E-3</v>
      </c>
    </row>
    <row r="62" spans="1:25" ht="21" x14ac:dyDescent="0.25">
      <c r="A62" s="15" t="s">
        <v>151</v>
      </c>
      <c r="C62" s="16">
        <v>17505286</v>
      </c>
      <c r="E62" s="16">
        <v>106555281268</v>
      </c>
      <c r="G62" s="16">
        <v>107172715759</v>
      </c>
      <c r="I62" s="16">
        <v>0</v>
      </c>
      <c r="K62" s="16">
        <v>0</v>
      </c>
      <c r="M62" s="16">
        <v>0</v>
      </c>
      <c r="O62" s="16">
        <v>0</v>
      </c>
      <c r="Q62" s="16">
        <v>17505286</v>
      </c>
      <c r="S62" s="16">
        <v>6100</v>
      </c>
      <c r="U62" s="34">
        <v>106555281268</v>
      </c>
      <c r="W62" s="16">
        <v>105956817849</v>
      </c>
      <c r="Y62" s="17">
        <v>1.0305424943882738E-2</v>
      </c>
    </row>
    <row r="63" spans="1:25" ht="21" x14ac:dyDescent="0.25">
      <c r="A63" s="15" t="s">
        <v>97</v>
      </c>
      <c r="C63" s="16">
        <v>25276172</v>
      </c>
      <c r="E63" s="16">
        <v>90354968743</v>
      </c>
      <c r="G63" s="16">
        <v>69072487922</v>
      </c>
      <c r="I63" s="16">
        <v>0</v>
      </c>
      <c r="K63" s="16">
        <v>0</v>
      </c>
      <c r="M63" s="16">
        <v>0</v>
      </c>
      <c r="O63" s="16">
        <v>0</v>
      </c>
      <c r="Q63" s="16">
        <v>25276172</v>
      </c>
      <c r="S63" s="16">
        <v>2450</v>
      </c>
      <c r="U63" s="34">
        <v>90354968743</v>
      </c>
      <c r="W63" s="16">
        <v>61447928617</v>
      </c>
      <c r="Y63" s="17">
        <v>5.9764631401256658E-3</v>
      </c>
    </row>
    <row r="64" spans="1:25" ht="21" x14ac:dyDescent="0.25">
      <c r="A64" s="15" t="s">
        <v>173</v>
      </c>
      <c r="C64" s="16">
        <v>21100424</v>
      </c>
      <c r="E64" s="16">
        <v>104158811336</v>
      </c>
      <c r="G64" s="16">
        <v>110549037575</v>
      </c>
      <c r="I64" s="16">
        <v>0</v>
      </c>
      <c r="K64" s="16">
        <v>0</v>
      </c>
      <c r="M64" s="16">
        <v>0</v>
      </c>
      <c r="O64" s="16">
        <v>0</v>
      </c>
      <c r="Q64" s="16">
        <v>21100424</v>
      </c>
      <c r="S64" s="16">
        <v>4860</v>
      </c>
      <c r="U64" s="34">
        <v>104158811336</v>
      </c>
      <c r="W64" s="16">
        <v>101755364131</v>
      </c>
      <c r="Y64" s="17">
        <v>9.89678898420575E-3</v>
      </c>
    </row>
    <row r="65" spans="1:25" ht="21" x14ac:dyDescent="0.25">
      <c r="A65" s="15" t="s">
        <v>19</v>
      </c>
      <c r="C65" s="16">
        <v>31292636</v>
      </c>
      <c r="E65" s="16">
        <v>105820456897</v>
      </c>
      <c r="G65" s="16">
        <v>91630745319</v>
      </c>
      <c r="I65" s="16">
        <v>108374</v>
      </c>
      <c r="K65" s="16">
        <v>319847139</v>
      </c>
      <c r="M65" s="16">
        <v>0</v>
      </c>
      <c r="O65" s="16">
        <v>0</v>
      </c>
      <c r="Q65" s="16">
        <v>31401010</v>
      </c>
      <c r="S65" s="16">
        <v>2972</v>
      </c>
      <c r="U65" s="34">
        <v>106140304036</v>
      </c>
      <c r="W65" s="16">
        <v>92602408733</v>
      </c>
      <c r="Y65" s="17">
        <v>9.0065669410785299E-3</v>
      </c>
    </row>
    <row r="66" spans="1:25" ht="21" x14ac:dyDescent="0.25">
      <c r="A66" s="15" t="s">
        <v>204</v>
      </c>
      <c r="C66" s="16">
        <v>1646489</v>
      </c>
      <c r="E66" s="16">
        <v>25488561578</v>
      </c>
      <c r="G66" s="16">
        <v>23330116220</v>
      </c>
      <c r="I66" s="16">
        <v>0</v>
      </c>
      <c r="K66" s="16">
        <v>0</v>
      </c>
      <c r="M66" s="16">
        <v>0</v>
      </c>
      <c r="O66" s="16">
        <v>0</v>
      </c>
      <c r="Q66" s="16">
        <v>1646489</v>
      </c>
      <c r="S66" s="16">
        <v>13730</v>
      </c>
      <c r="U66" s="34">
        <v>25488561578</v>
      </c>
      <c r="W66" s="16">
        <v>22431547318</v>
      </c>
      <c r="Y66" s="17">
        <v>2.1817060190524101E-3</v>
      </c>
    </row>
    <row r="67" spans="1:25" ht="21" x14ac:dyDescent="0.25">
      <c r="A67" s="15" t="s">
        <v>168</v>
      </c>
      <c r="C67" s="16">
        <v>8690359</v>
      </c>
      <c r="E67" s="16">
        <v>39352016667</v>
      </c>
      <c r="G67" s="16">
        <v>46220258334</v>
      </c>
      <c r="I67" s="16">
        <v>0</v>
      </c>
      <c r="K67" s="16">
        <v>0</v>
      </c>
      <c r="M67" s="16">
        <v>0</v>
      </c>
      <c r="O67" s="16">
        <v>0</v>
      </c>
      <c r="Q67" s="16">
        <v>8690359</v>
      </c>
      <c r="S67" s="16">
        <v>5220</v>
      </c>
      <c r="U67" s="34">
        <v>39352016667</v>
      </c>
      <c r="W67" s="16">
        <v>45013012780</v>
      </c>
      <c r="Y67" s="17">
        <v>4.3779931685321224E-3</v>
      </c>
    </row>
    <row r="68" spans="1:25" ht="21" x14ac:dyDescent="0.25">
      <c r="A68" s="15" t="s">
        <v>192</v>
      </c>
      <c r="C68" s="16">
        <v>5892497</v>
      </c>
      <c r="E68" s="16">
        <v>13464080643</v>
      </c>
      <c r="G68" s="16">
        <v>12284437744</v>
      </c>
      <c r="I68" s="16">
        <v>0</v>
      </c>
      <c r="K68" s="16">
        <v>0</v>
      </c>
      <c r="M68" s="16">
        <v>0</v>
      </c>
      <c r="O68" s="16">
        <v>0</v>
      </c>
      <c r="Q68" s="16">
        <v>5892497</v>
      </c>
      <c r="S68" s="16">
        <v>2056</v>
      </c>
      <c r="U68" s="34">
        <v>13464080643</v>
      </c>
      <c r="W68" s="16">
        <v>12021325084</v>
      </c>
      <c r="Y68" s="17">
        <v>1.1692014340759674E-3</v>
      </c>
    </row>
    <row r="69" spans="1:25" ht="21" x14ac:dyDescent="0.25">
      <c r="A69" s="15" t="s">
        <v>191</v>
      </c>
      <c r="C69" s="16">
        <v>500000</v>
      </c>
      <c r="E69" s="16">
        <v>805640486</v>
      </c>
      <c r="G69" s="16">
        <v>802746430</v>
      </c>
      <c r="I69" s="16">
        <v>0</v>
      </c>
      <c r="K69" s="16">
        <v>0</v>
      </c>
      <c r="M69" s="16">
        <v>0</v>
      </c>
      <c r="O69" s="16">
        <v>0</v>
      </c>
      <c r="Q69" s="16">
        <v>500000</v>
      </c>
      <c r="S69" s="16">
        <v>1503</v>
      </c>
      <c r="U69" s="34">
        <v>805640486</v>
      </c>
      <c r="W69" s="16">
        <v>745690905</v>
      </c>
      <c r="Y69" s="17">
        <v>7.2526353743134994E-5</v>
      </c>
    </row>
    <row r="70" spans="1:25" ht="21" x14ac:dyDescent="0.25">
      <c r="A70" s="15" t="s">
        <v>20</v>
      </c>
      <c r="C70" s="16">
        <v>2518907</v>
      </c>
      <c r="E70" s="16">
        <v>81298178344</v>
      </c>
      <c r="G70" s="16">
        <v>92729069994</v>
      </c>
      <c r="I70" s="16">
        <v>0</v>
      </c>
      <c r="K70" s="16">
        <v>0</v>
      </c>
      <c r="M70" s="16">
        <v>0</v>
      </c>
      <c r="O70" s="16">
        <v>0</v>
      </c>
      <c r="Q70" s="16">
        <v>2518907</v>
      </c>
      <c r="S70" s="16">
        <v>35000</v>
      </c>
      <c r="U70" s="34">
        <v>81298178344</v>
      </c>
      <c r="W70" s="16">
        <v>87480254711</v>
      </c>
      <c r="Y70" s="17">
        <v>8.5083831064153015E-3</v>
      </c>
    </row>
    <row r="71" spans="1:25" ht="21" x14ac:dyDescent="0.25">
      <c r="A71" s="15" t="s">
        <v>21</v>
      </c>
      <c r="C71" s="16">
        <v>13346718</v>
      </c>
      <c r="E71" s="16">
        <v>100387819566</v>
      </c>
      <c r="G71" s="16">
        <v>94426496312</v>
      </c>
      <c r="I71" s="16">
        <v>0</v>
      </c>
      <c r="K71" s="16">
        <v>0</v>
      </c>
      <c r="M71" s="16">
        <v>0</v>
      </c>
      <c r="O71" s="16">
        <v>0</v>
      </c>
      <c r="Q71" s="16">
        <v>13346718</v>
      </c>
      <c r="S71" s="16">
        <v>7360</v>
      </c>
      <c r="U71" s="34">
        <v>100387819566</v>
      </c>
      <c r="W71" s="16">
        <v>97472512322</v>
      </c>
      <c r="Y71" s="17">
        <v>9.4802361963868351E-3</v>
      </c>
    </row>
    <row r="72" spans="1:25" ht="21" x14ac:dyDescent="0.25">
      <c r="A72" s="15" t="s">
        <v>125</v>
      </c>
      <c r="C72" s="16">
        <v>1447638</v>
      </c>
      <c r="E72" s="16">
        <v>60050760504</v>
      </c>
      <c r="G72" s="16">
        <v>49543083182</v>
      </c>
      <c r="I72" s="16">
        <v>0</v>
      </c>
      <c r="K72" s="16">
        <v>0</v>
      </c>
      <c r="M72" s="16">
        <v>0</v>
      </c>
      <c r="O72" s="16">
        <v>0</v>
      </c>
      <c r="Q72" s="16">
        <v>1447638</v>
      </c>
      <c r="S72" s="16">
        <v>31610</v>
      </c>
      <c r="U72" s="34">
        <v>60050760504</v>
      </c>
      <c r="W72" s="16">
        <v>45406113639</v>
      </c>
      <c r="Y72" s="17">
        <v>4.4162263986351029E-3</v>
      </c>
    </row>
    <row r="73" spans="1:25" ht="21" x14ac:dyDescent="0.25">
      <c r="A73" s="15" t="s">
        <v>145</v>
      </c>
      <c r="C73" s="16">
        <v>20412175</v>
      </c>
      <c r="E73" s="16">
        <v>92170674063</v>
      </c>
      <c r="G73" s="16">
        <v>89909232271</v>
      </c>
      <c r="I73" s="16">
        <v>0</v>
      </c>
      <c r="K73" s="16">
        <v>0</v>
      </c>
      <c r="M73" s="16">
        <v>0</v>
      </c>
      <c r="O73" s="16">
        <v>0</v>
      </c>
      <c r="Q73" s="16">
        <v>20412175</v>
      </c>
      <c r="S73" s="16">
        <v>4363</v>
      </c>
      <c r="U73" s="34">
        <v>92170674063</v>
      </c>
      <c r="W73" s="16">
        <v>88369898715</v>
      </c>
      <c r="Y73" s="17">
        <v>8.5949104266587507E-3</v>
      </c>
    </row>
    <row r="74" spans="1:25" ht="21" x14ac:dyDescent="0.25">
      <c r="A74" s="15" t="s">
        <v>22</v>
      </c>
      <c r="C74" s="16">
        <v>34746243</v>
      </c>
      <c r="E74" s="16">
        <v>66659319790</v>
      </c>
      <c r="G74" s="16">
        <v>72058297992</v>
      </c>
      <c r="I74" s="16">
        <v>0</v>
      </c>
      <c r="K74" s="16">
        <v>0</v>
      </c>
      <c r="M74" s="16">
        <v>0</v>
      </c>
      <c r="O74" s="16">
        <v>0</v>
      </c>
      <c r="Q74" s="16">
        <v>34746243</v>
      </c>
      <c r="S74" s="16">
        <v>1998</v>
      </c>
      <c r="U74" s="34">
        <v>66659319790</v>
      </c>
      <c r="W74" s="16">
        <v>68886353774</v>
      </c>
      <c r="Y74" s="17">
        <v>6.6999289228126847E-3</v>
      </c>
    </row>
    <row r="75" spans="1:25" ht="21" x14ac:dyDescent="0.25">
      <c r="A75" s="15" t="s">
        <v>96</v>
      </c>
      <c r="C75" s="16">
        <v>18127062</v>
      </c>
      <c r="E75" s="16">
        <v>99897495721</v>
      </c>
      <c r="G75" s="16">
        <v>103784642708</v>
      </c>
      <c r="I75" s="16">
        <v>0</v>
      </c>
      <c r="K75" s="16">
        <v>0</v>
      </c>
      <c r="M75" s="16">
        <v>0</v>
      </c>
      <c r="O75" s="16">
        <v>0</v>
      </c>
      <c r="Q75" s="16">
        <v>18127062</v>
      </c>
      <c r="S75" s="16">
        <v>5920</v>
      </c>
      <c r="U75" s="34">
        <v>99897495721</v>
      </c>
      <c r="W75" s="16">
        <v>106482683680</v>
      </c>
      <c r="Y75" s="17">
        <v>1.035657097640748E-2</v>
      </c>
    </row>
    <row r="76" spans="1:25" ht="21" x14ac:dyDescent="0.25">
      <c r="A76" s="15" t="s">
        <v>205</v>
      </c>
      <c r="C76" s="16">
        <v>2000000</v>
      </c>
      <c r="E76" s="16">
        <v>11610849050</v>
      </c>
      <c r="G76" s="16">
        <v>12760592200</v>
      </c>
      <c r="I76" s="16">
        <v>4134507</v>
      </c>
      <c r="K76" s="16">
        <v>26162362666</v>
      </c>
      <c r="M76" s="16">
        <v>0</v>
      </c>
      <c r="O76" s="16">
        <v>0</v>
      </c>
      <c r="Q76" s="16">
        <v>6134507</v>
      </c>
      <c r="S76" s="16">
        <v>6310</v>
      </c>
      <c r="U76" s="34">
        <v>37773211716</v>
      </c>
      <c r="W76" s="16">
        <v>38409520616</v>
      </c>
      <c r="Y76" s="17">
        <v>3.7357334796784898E-3</v>
      </c>
    </row>
    <row r="77" spans="1:25" ht="21" x14ac:dyDescent="0.25">
      <c r="A77" s="15" t="s">
        <v>92</v>
      </c>
      <c r="C77" s="16">
        <v>47915031</v>
      </c>
      <c r="E77" s="16">
        <v>103972341827</v>
      </c>
      <c r="G77" s="16">
        <v>92712063230</v>
      </c>
      <c r="I77" s="16">
        <v>0</v>
      </c>
      <c r="K77" s="16">
        <v>0</v>
      </c>
      <c r="M77" s="16">
        <v>0</v>
      </c>
      <c r="O77" s="16">
        <v>0</v>
      </c>
      <c r="Q77" s="16">
        <v>47915031</v>
      </c>
      <c r="S77" s="16">
        <v>1886</v>
      </c>
      <c r="U77" s="34">
        <v>103972341827</v>
      </c>
      <c r="W77" s="16">
        <v>89669205770</v>
      </c>
      <c r="Y77" s="17">
        <v>8.7212818259342732E-3</v>
      </c>
    </row>
    <row r="78" spans="1:25" ht="21" x14ac:dyDescent="0.25">
      <c r="A78" s="15" t="s">
        <v>85</v>
      </c>
      <c r="C78" s="16">
        <v>58858444</v>
      </c>
      <c r="E78" s="16">
        <v>110355543212</v>
      </c>
      <c r="G78" s="16">
        <v>90758989626</v>
      </c>
      <c r="I78" s="16">
        <v>0</v>
      </c>
      <c r="K78" s="16">
        <v>0</v>
      </c>
      <c r="M78" s="16">
        <v>0</v>
      </c>
      <c r="O78" s="16">
        <v>0</v>
      </c>
      <c r="Q78" s="16">
        <v>58858444</v>
      </c>
      <c r="S78" s="16">
        <v>1578</v>
      </c>
      <c r="U78" s="34">
        <v>110355543212</v>
      </c>
      <c r="W78" s="16">
        <v>92160672864</v>
      </c>
      <c r="Y78" s="17">
        <v>8.9636034401409329E-3</v>
      </c>
    </row>
    <row r="79" spans="1:25" ht="21" x14ac:dyDescent="0.25">
      <c r="A79" s="15" t="s">
        <v>193</v>
      </c>
      <c r="C79" s="16">
        <v>11000754</v>
      </c>
      <c r="E79" s="16">
        <v>36124996130</v>
      </c>
      <c r="G79" s="16">
        <v>36458498693</v>
      </c>
      <c r="I79" s="16">
        <v>0</v>
      </c>
      <c r="K79" s="16">
        <v>0</v>
      </c>
      <c r="M79" s="16">
        <v>0</v>
      </c>
      <c r="O79" s="16">
        <v>0</v>
      </c>
      <c r="Q79" s="16">
        <v>11000754</v>
      </c>
      <c r="S79" s="16">
        <v>3220</v>
      </c>
      <c r="U79" s="34">
        <v>36124996130</v>
      </c>
      <c r="W79" s="16">
        <v>35148612512</v>
      </c>
      <c r="Y79" s="17">
        <v>3.4185755619826055E-3</v>
      </c>
    </row>
    <row r="80" spans="1:25" ht="21" x14ac:dyDescent="0.25">
      <c r="A80" s="15" t="s">
        <v>201</v>
      </c>
      <c r="C80" s="16">
        <v>6630109</v>
      </c>
      <c r="E80" s="16">
        <v>16898820420</v>
      </c>
      <c r="G80" s="16">
        <v>15848469542</v>
      </c>
      <c r="I80" s="16">
        <v>0</v>
      </c>
      <c r="K80" s="16">
        <v>0</v>
      </c>
      <c r="M80" s="16">
        <v>0</v>
      </c>
      <c r="O80" s="16">
        <v>0</v>
      </c>
      <c r="Q80" s="16">
        <v>6630109</v>
      </c>
      <c r="S80" s="16">
        <v>2370</v>
      </c>
      <c r="U80" s="34">
        <v>16898820420</v>
      </c>
      <c r="W80" s="16">
        <v>15591894070</v>
      </c>
      <c r="Y80" s="17">
        <v>1.5164771586510214E-3</v>
      </c>
    </row>
    <row r="81" spans="1:25" ht="21" x14ac:dyDescent="0.25">
      <c r="A81" s="15" t="s">
        <v>91</v>
      </c>
      <c r="C81" s="16">
        <v>5239728</v>
      </c>
      <c r="E81" s="16">
        <v>95154355844</v>
      </c>
      <c r="G81" s="16">
        <v>92806164511</v>
      </c>
      <c r="I81" s="16">
        <v>0</v>
      </c>
      <c r="K81" s="16">
        <v>0</v>
      </c>
      <c r="M81" s="16">
        <v>0</v>
      </c>
      <c r="O81" s="16">
        <v>0</v>
      </c>
      <c r="Q81" s="16">
        <v>5239728</v>
      </c>
      <c r="S81" s="16">
        <v>16990</v>
      </c>
      <c r="U81" s="34">
        <v>95154355844</v>
      </c>
      <c r="W81" s="16">
        <v>88334831094</v>
      </c>
      <c r="Y81" s="17">
        <v>8.5914997283807887E-3</v>
      </c>
    </row>
    <row r="82" spans="1:25" ht="21" x14ac:dyDescent="0.25">
      <c r="A82" s="15" t="s">
        <v>23</v>
      </c>
      <c r="C82" s="16">
        <v>8368906</v>
      </c>
      <c r="E82" s="16">
        <v>110701943085</v>
      </c>
      <c r="G82" s="16">
        <v>124563215349</v>
      </c>
      <c r="I82" s="16">
        <v>0</v>
      </c>
      <c r="K82" s="16">
        <v>0</v>
      </c>
      <c r="M82" s="16">
        <v>0</v>
      </c>
      <c r="O82" s="16">
        <v>0</v>
      </c>
      <c r="Q82" s="16">
        <v>8368906</v>
      </c>
      <c r="S82" s="16">
        <v>13580</v>
      </c>
      <c r="U82" s="34">
        <v>110701943085</v>
      </c>
      <c r="W82" s="16">
        <v>112771230963</v>
      </c>
      <c r="Y82" s="17">
        <v>1.0968198933405679E-2</v>
      </c>
    </row>
    <row r="83" spans="1:25" ht="21" x14ac:dyDescent="0.25">
      <c r="A83" s="15" t="s">
        <v>115</v>
      </c>
      <c r="C83" s="16">
        <v>1150192</v>
      </c>
      <c r="E83" s="16">
        <v>58012470972</v>
      </c>
      <c r="G83" s="16">
        <v>50787895205</v>
      </c>
      <c r="I83" s="16">
        <v>0</v>
      </c>
      <c r="K83" s="16">
        <v>0</v>
      </c>
      <c r="M83" s="16">
        <v>0</v>
      </c>
      <c r="O83" s="16">
        <v>0</v>
      </c>
      <c r="Q83" s="16">
        <v>1150192</v>
      </c>
      <c r="S83" s="16">
        <v>43220</v>
      </c>
      <c r="U83" s="34">
        <v>58012470972</v>
      </c>
      <c r="W83" s="16">
        <v>49327029905</v>
      </c>
      <c r="Y83" s="17">
        <v>4.7975771140566998E-3</v>
      </c>
    </row>
    <row r="84" spans="1:25" ht="21" x14ac:dyDescent="0.25">
      <c r="A84" s="15" t="s">
        <v>117</v>
      </c>
      <c r="C84" s="16">
        <v>4467999</v>
      </c>
      <c r="E84" s="16">
        <v>104387931279</v>
      </c>
      <c r="G84" s="16">
        <v>95762765543</v>
      </c>
      <c r="I84" s="16">
        <v>0</v>
      </c>
      <c r="K84" s="16">
        <v>0</v>
      </c>
      <c r="M84" s="16">
        <v>-134061</v>
      </c>
      <c r="O84" s="16">
        <v>2746960357</v>
      </c>
      <c r="Q84" s="16">
        <v>4333938</v>
      </c>
      <c r="S84" s="16">
        <v>21580</v>
      </c>
      <c r="U84" s="34">
        <v>101255802005</v>
      </c>
      <c r="W84" s="16">
        <v>92803423107</v>
      </c>
      <c r="Y84" s="17">
        <v>9.0261177221037849E-3</v>
      </c>
    </row>
    <row r="85" spans="1:25" ht="21" x14ac:dyDescent="0.25">
      <c r="A85" s="15" t="s">
        <v>105</v>
      </c>
      <c r="C85" s="16">
        <v>2147520</v>
      </c>
      <c r="E85" s="16">
        <v>78081012823</v>
      </c>
      <c r="G85" s="16">
        <v>69745000812</v>
      </c>
      <c r="I85" s="16">
        <v>0</v>
      </c>
      <c r="K85" s="16">
        <v>0</v>
      </c>
      <c r="M85" s="16">
        <v>0</v>
      </c>
      <c r="O85" s="16">
        <v>0</v>
      </c>
      <c r="Q85" s="16">
        <v>2147520</v>
      </c>
      <c r="S85" s="16">
        <v>31950</v>
      </c>
      <c r="U85" s="34">
        <v>78081012823</v>
      </c>
      <c r="W85" s="16">
        <v>68082883469</v>
      </c>
      <c r="Y85" s="17">
        <v>6.6217829092676565E-3</v>
      </c>
    </row>
    <row r="86" spans="1:25" ht="21" x14ac:dyDescent="0.25">
      <c r="A86" s="15" t="s">
        <v>104</v>
      </c>
      <c r="C86" s="16">
        <v>5777413</v>
      </c>
      <c r="E86" s="16">
        <v>52841964146</v>
      </c>
      <c r="G86" s="16">
        <v>47295217179</v>
      </c>
      <c r="I86" s="16">
        <v>0</v>
      </c>
      <c r="K86" s="16">
        <v>0</v>
      </c>
      <c r="M86" s="16">
        <v>0</v>
      </c>
      <c r="O86" s="16">
        <v>0</v>
      </c>
      <c r="Q86" s="16">
        <v>5777413</v>
      </c>
      <c r="S86" s="16">
        <v>8040</v>
      </c>
      <c r="U86" s="34">
        <v>52841964146</v>
      </c>
      <c r="W86" s="16">
        <v>46091338924</v>
      </c>
      <c r="Y86" s="17">
        <v>4.4828718291753215E-3</v>
      </c>
    </row>
    <row r="87" spans="1:25" ht="21" x14ac:dyDescent="0.25">
      <c r="A87" s="15" t="s">
        <v>101</v>
      </c>
      <c r="C87" s="16">
        <v>24428376</v>
      </c>
      <c r="E87" s="16">
        <v>115221109738</v>
      </c>
      <c r="G87" s="16">
        <v>88910649789</v>
      </c>
      <c r="I87" s="16">
        <v>0</v>
      </c>
      <c r="K87" s="16">
        <v>0</v>
      </c>
      <c r="M87" s="16">
        <v>0</v>
      </c>
      <c r="O87" s="16">
        <v>0</v>
      </c>
      <c r="Q87" s="16">
        <v>24428376</v>
      </c>
      <c r="S87" s="16">
        <v>3654</v>
      </c>
      <c r="U87" s="34">
        <v>115221109738</v>
      </c>
      <c r="W87" s="16">
        <v>88571296164</v>
      </c>
      <c r="Y87" s="17">
        <v>8.6144984657929267E-3</v>
      </c>
    </row>
    <row r="88" spans="1:25" ht="21" x14ac:dyDescent="0.25">
      <c r="A88" s="15" t="s">
        <v>178</v>
      </c>
      <c r="C88" s="16">
        <v>6298057</v>
      </c>
      <c r="E88" s="16">
        <v>59091665685</v>
      </c>
      <c r="G88" s="16">
        <v>51369846219</v>
      </c>
      <c r="I88" s="16">
        <v>0</v>
      </c>
      <c r="K88" s="16">
        <v>0</v>
      </c>
      <c r="M88" s="16">
        <v>0</v>
      </c>
      <c r="O88" s="16">
        <v>0</v>
      </c>
      <c r="Q88" s="16">
        <v>6298057</v>
      </c>
      <c r="S88" s="16">
        <v>7960</v>
      </c>
      <c r="U88" s="34">
        <v>59091665685</v>
      </c>
      <c r="W88" s="16">
        <v>49745009234</v>
      </c>
      <c r="Y88" s="17">
        <v>4.8382300393761688E-3</v>
      </c>
    </row>
    <row r="89" spans="1:25" ht="21" x14ac:dyDescent="0.25">
      <c r="A89" s="15" t="s">
        <v>155</v>
      </c>
      <c r="C89" s="16">
        <v>24737396</v>
      </c>
      <c r="E89" s="16">
        <v>107745100525</v>
      </c>
      <c r="G89" s="16">
        <v>100982967772</v>
      </c>
      <c r="I89" s="16">
        <v>0</v>
      </c>
      <c r="K89" s="16">
        <v>0</v>
      </c>
      <c r="M89" s="16">
        <v>0</v>
      </c>
      <c r="O89" s="16">
        <v>0</v>
      </c>
      <c r="Q89" s="16">
        <v>24737396</v>
      </c>
      <c r="S89" s="16">
        <v>4089</v>
      </c>
      <c r="U89" s="34">
        <v>107745100525</v>
      </c>
      <c r="W89" s="16">
        <v>100369313373</v>
      </c>
      <c r="Y89" s="17">
        <v>9.7619808392939537E-3</v>
      </c>
    </row>
    <row r="90" spans="1:25" ht="21" x14ac:dyDescent="0.25">
      <c r="A90" s="15" t="s">
        <v>156</v>
      </c>
      <c r="C90" s="16">
        <v>300610</v>
      </c>
      <c r="E90" s="16">
        <v>36205450770</v>
      </c>
      <c r="G90" s="16">
        <v>36304423711</v>
      </c>
      <c r="I90" s="16">
        <v>0</v>
      </c>
      <c r="K90" s="16">
        <v>0</v>
      </c>
      <c r="M90" s="16">
        <v>0</v>
      </c>
      <c r="O90" s="16">
        <v>0</v>
      </c>
      <c r="Q90" s="16">
        <v>300610</v>
      </c>
      <c r="S90" s="16">
        <v>125620</v>
      </c>
      <c r="U90" s="34">
        <v>36205450770</v>
      </c>
      <c r="W90" s="16">
        <v>37470723084</v>
      </c>
      <c r="Y90" s="17">
        <v>3.6444254572224376E-3</v>
      </c>
    </row>
    <row r="91" spans="1:25" ht="21" x14ac:dyDescent="0.25">
      <c r="A91" s="15" t="s">
        <v>121</v>
      </c>
      <c r="C91" s="16">
        <v>9888892</v>
      </c>
      <c r="E91" s="16">
        <v>109209491808</v>
      </c>
      <c r="G91" s="16">
        <v>90961419517</v>
      </c>
      <c r="I91" s="16">
        <v>0</v>
      </c>
      <c r="K91" s="16">
        <v>0</v>
      </c>
      <c r="M91" s="16">
        <v>0</v>
      </c>
      <c r="O91" s="16">
        <v>0</v>
      </c>
      <c r="Q91" s="16">
        <v>9888892</v>
      </c>
      <c r="S91" s="16">
        <v>9640</v>
      </c>
      <c r="U91" s="34">
        <v>109209491808</v>
      </c>
      <c r="W91" s="16">
        <v>94592026337</v>
      </c>
      <c r="Y91" s="17">
        <v>9.2000783667828216E-3</v>
      </c>
    </row>
    <row r="92" spans="1:25" ht="21" x14ac:dyDescent="0.25">
      <c r="A92" s="15" t="s">
        <v>185</v>
      </c>
      <c r="C92" s="16">
        <v>2557008</v>
      </c>
      <c r="E92" s="16">
        <v>19637857932</v>
      </c>
      <c r="G92" s="16">
        <v>18623358689</v>
      </c>
      <c r="I92" s="16">
        <v>0</v>
      </c>
      <c r="K92" s="16">
        <v>0</v>
      </c>
      <c r="M92" s="16">
        <v>0</v>
      </c>
      <c r="O92" s="16">
        <v>0</v>
      </c>
      <c r="Q92" s="16">
        <v>2557008</v>
      </c>
      <c r="S92" s="16">
        <v>7300</v>
      </c>
      <c r="U92" s="34">
        <v>19637857932</v>
      </c>
      <c r="W92" s="16">
        <v>18521868996</v>
      </c>
      <c r="Y92" s="17">
        <v>1.8014483129412723E-3</v>
      </c>
    </row>
    <row r="93" spans="1:25" ht="21" x14ac:dyDescent="0.25">
      <c r="A93" s="15" t="s">
        <v>100</v>
      </c>
      <c r="C93" s="16">
        <v>2362736</v>
      </c>
      <c r="E93" s="16">
        <v>109573668402</v>
      </c>
      <c r="G93" s="16">
        <v>83955544136</v>
      </c>
      <c r="I93" s="16">
        <v>0</v>
      </c>
      <c r="K93" s="16">
        <v>0</v>
      </c>
      <c r="M93" s="16">
        <v>0</v>
      </c>
      <c r="O93" s="16">
        <v>0</v>
      </c>
      <c r="Q93" s="16">
        <v>2362736</v>
      </c>
      <c r="S93" s="16">
        <v>35180</v>
      </c>
      <c r="U93" s="34">
        <v>109573668402</v>
      </c>
      <c r="W93" s="16">
        <v>82478526744</v>
      </c>
      <c r="Y93" s="17">
        <v>8.0219119835556584E-3</v>
      </c>
    </row>
    <row r="94" spans="1:25" ht="21" x14ac:dyDescent="0.25">
      <c r="A94" s="15" t="s">
        <v>141</v>
      </c>
      <c r="C94" s="16">
        <v>941798</v>
      </c>
      <c r="E94" s="16">
        <v>119586445887</v>
      </c>
      <c r="G94" s="16">
        <v>101301740518</v>
      </c>
      <c r="I94" s="16">
        <v>0</v>
      </c>
      <c r="K94" s="16">
        <v>0</v>
      </c>
      <c r="M94" s="16">
        <v>0</v>
      </c>
      <c r="O94" s="16">
        <v>0</v>
      </c>
      <c r="Q94" s="16">
        <v>941798</v>
      </c>
      <c r="S94" s="16">
        <v>109390</v>
      </c>
      <c r="U94" s="34">
        <v>119586445887</v>
      </c>
      <c r="W94" s="16">
        <v>102226913241</v>
      </c>
      <c r="Y94" s="17">
        <v>9.9426521392071109E-3</v>
      </c>
    </row>
    <row r="95" spans="1:25" ht="21" x14ac:dyDescent="0.25">
      <c r="A95" s="15" t="s">
        <v>24</v>
      </c>
      <c r="C95" s="16">
        <v>51955806</v>
      </c>
      <c r="E95" s="16">
        <v>105842463655</v>
      </c>
      <c r="G95" s="16">
        <v>110325961506</v>
      </c>
      <c r="I95" s="16">
        <v>0</v>
      </c>
      <c r="K95" s="16">
        <v>0</v>
      </c>
      <c r="M95" s="16">
        <v>-1072948</v>
      </c>
      <c r="O95" s="16">
        <v>2135300003</v>
      </c>
      <c r="Q95" s="16">
        <v>50882858</v>
      </c>
      <c r="S95" s="16">
        <v>2028</v>
      </c>
      <c r="U95" s="34">
        <v>103656693316</v>
      </c>
      <c r="W95" s="16">
        <v>102392773954</v>
      </c>
      <c r="Y95" s="17">
        <v>9.9587838536513498E-3</v>
      </c>
    </row>
    <row r="96" spans="1:25" ht="21" x14ac:dyDescent="0.25">
      <c r="A96" s="15" t="s">
        <v>126</v>
      </c>
      <c r="C96" s="16">
        <v>3956101</v>
      </c>
      <c r="E96" s="16">
        <v>35510769932</v>
      </c>
      <c r="G96" s="16">
        <v>37056912003</v>
      </c>
      <c r="I96" s="16">
        <v>0</v>
      </c>
      <c r="K96" s="16">
        <v>0</v>
      </c>
      <c r="M96" s="16">
        <v>0</v>
      </c>
      <c r="O96" s="16">
        <v>0</v>
      </c>
      <c r="Q96" s="16">
        <v>3956101</v>
      </c>
      <c r="S96" s="16">
        <v>9250</v>
      </c>
      <c r="U96" s="34">
        <v>35510769932</v>
      </c>
      <c r="W96" s="16">
        <v>36311063138</v>
      </c>
      <c r="Y96" s="17">
        <v>3.5316362212247944E-3</v>
      </c>
    </row>
    <row r="97" spans="1:25" ht="21" x14ac:dyDescent="0.25">
      <c r="A97" s="15" t="s">
        <v>183</v>
      </c>
      <c r="C97" s="16">
        <v>393185</v>
      </c>
      <c r="E97" s="16">
        <v>2683418160</v>
      </c>
      <c r="G97" s="16">
        <v>2481326524</v>
      </c>
      <c r="I97" s="16">
        <v>0</v>
      </c>
      <c r="K97" s="16">
        <v>0</v>
      </c>
      <c r="M97" s="16">
        <v>-390719</v>
      </c>
      <c r="O97" s="16">
        <v>2461624076</v>
      </c>
      <c r="Q97" s="16">
        <v>2466</v>
      </c>
      <c r="S97" s="16">
        <v>6610</v>
      </c>
      <c r="U97" s="34">
        <v>16830015</v>
      </c>
      <c r="W97" s="16">
        <v>16174259</v>
      </c>
      <c r="Y97" s="17">
        <v>1.5731183281189205E-6</v>
      </c>
    </row>
    <row r="98" spans="1:25" ht="21" x14ac:dyDescent="0.25">
      <c r="A98" s="15" t="s">
        <v>130</v>
      </c>
      <c r="C98" s="16">
        <v>10945712</v>
      </c>
      <c r="E98" s="16">
        <v>93971252319</v>
      </c>
      <c r="G98" s="16">
        <v>114801844401</v>
      </c>
      <c r="I98" s="16">
        <v>0</v>
      </c>
      <c r="K98" s="16">
        <v>0</v>
      </c>
      <c r="M98" s="16">
        <v>0</v>
      </c>
      <c r="O98" s="16">
        <v>0</v>
      </c>
      <c r="Q98" s="16">
        <v>10945712</v>
      </c>
      <c r="S98" s="16">
        <v>9220</v>
      </c>
      <c r="U98" s="34">
        <v>93971252319</v>
      </c>
      <c r="W98" s="16">
        <v>100139357178</v>
      </c>
      <c r="Y98" s="17">
        <v>9.7396151590473969E-3</v>
      </c>
    </row>
    <row r="99" spans="1:25" ht="21" x14ac:dyDescent="0.25">
      <c r="A99" s="15" t="s">
        <v>180</v>
      </c>
      <c r="C99" s="16">
        <v>4181665</v>
      </c>
      <c r="E99" s="16">
        <v>18425305626</v>
      </c>
      <c r="G99" s="16">
        <v>15223931137</v>
      </c>
      <c r="I99" s="16">
        <v>0</v>
      </c>
      <c r="K99" s="16">
        <v>0</v>
      </c>
      <c r="M99" s="16">
        <v>0</v>
      </c>
      <c r="O99" s="16">
        <v>0</v>
      </c>
      <c r="Q99" s="16">
        <v>4181665</v>
      </c>
      <c r="S99" s="16">
        <v>4073</v>
      </c>
      <c r="U99" s="34">
        <v>18425305626</v>
      </c>
      <c r="W99" s="16">
        <v>16900264791</v>
      </c>
      <c r="Y99" s="17">
        <v>1.6437300956281817E-3</v>
      </c>
    </row>
    <row r="100" spans="1:25" ht="21" x14ac:dyDescent="0.25">
      <c r="A100" s="15" t="s">
        <v>176</v>
      </c>
      <c r="C100" s="16">
        <v>65011658</v>
      </c>
      <c r="E100" s="16">
        <v>114708253752</v>
      </c>
      <c r="G100" s="16">
        <v>122051251036</v>
      </c>
      <c r="I100" s="16">
        <v>0</v>
      </c>
      <c r="K100" s="16">
        <v>0</v>
      </c>
      <c r="M100" s="16">
        <v>0</v>
      </c>
      <c r="O100" s="16">
        <v>0</v>
      </c>
      <c r="Q100" s="16">
        <v>65011658</v>
      </c>
      <c r="S100" s="16">
        <v>1892</v>
      </c>
      <c r="U100" s="34">
        <v>114708253752</v>
      </c>
      <c r="W100" s="16">
        <v>122051251036</v>
      </c>
      <c r="Y100" s="17">
        <v>1.1870779364580164E-2</v>
      </c>
    </row>
    <row r="101" spans="1:25" ht="21" x14ac:dyDescent="0.25">
      <c r="A101" s="15" t="s">
        <v>172</v>
      </c>
      <c r="C101" s="16">
        <v>3415359</v>
      </c>
      <c r="E101" s="16">
        <v>107421161907</v>
      </c>
      <c r="G101" s="16">
        <v>90925750516</v>
      </c>
      <c r="I101" s="16">
        <v>0</v>
      </c>
      <c r="K101" s="16">
        <v>0</v>
      </c>
      <c r="M101" s="16">
        <v>0</v>
      </c>
      <c r="O101" s="16">
        <v>0</v>
      </c>
      <c r="Q101" s="16">
        <v>3415359</v>
      </c>
      <c r="S101" s="16">
        <v>24860</v>
      </c>
      <c r="U101" s="34">
        <v>107421161907</v>
      </c>
      <c r="W101" s="16">
        <v>84249502715</v>
      </c>
      <c r="Y101" s="17">
        <v>8.1941581902374178E-3</v>
      </c>
    </row>
    <row r="102" spans="1:25" ht="21" x14ac:dyDescent="0.25">
      <c r="A102" s="15" t="s">
        <v>25</v>
      </c>
      <c r="C102" s="16">
        <v>952696</v>
      </c>
      <c r="E102" s="16">
        <v>35262881231</v>
      </c>
      <c r="G102" s="16">
        <v>33521460661</v>
      </c>
      <c r="I102" s="16">
        <v>0</v>
      </c>
      <c r="K102" s="16">
        <v>0</v>
      </c>
      <c r="M102" s="16">
        <v>0</v>
      </c>
      <c r="O102" s="16">
        <v>0</v>
      </c>
      <c r="Q102" s="16">
        <v>952696</v>
      </c>
      <c r="S102" s="16">
        <v>35830</v>
      </c>
      <c r="U102" s="34">
        <v>35262881231</v>
      </c>
      <c r="W102" s="16">
        <v>33871233375</v>
      </c>
      <c r="Y102" s="17">
        <v>3.2943368854304721E-3</v>
      </c>
    </row>
    <row r="103" spans="1:25" ht="21" x14ac:dyDescent="0.25">
      <c r="A103" s="15" t="s">
        <v>166</v>
      </c>
      <c r="C103" s="16">
        <v>17564009</v>
      </c>
      <c r="E103" s="16">
        <v>95317325480</v>
      </c>
      <c r="G103" s="16">
        <v>145177232623</v>
      </c>
      <c r="I103" s="16">
        <v>0</v>
      </c>
      <c r="K103" s="16">
        <v>0</v>
      </c>
      <c r="M103" s="16">
        <v>0</v>
      </c>
      <c r="O103" s="16">
        <v>0</v>
      </c>
      <c r="Q103" s="16">
        <v>17564009</v>
      </c>
      <c r="S103" s="16">
        <v>8630</v>
      </c>
      <c r="U103" s="34">
        <v>95317325480</v>
      </c>
      <c r="W103" s="16">
        <v>150405704386</v>
      </c>
      <c r="Y103" s="17">
        <v>1.4628550848805681E-2</v>
      </c>
    </row>
    <row r="104" spans="1:25" ht="21" x14ac:dyDescent="0.25">
      <c r="A104" s="15" t="s">
        <v>154</v>
      </c>
      <c r="C104" s="16">
        <v>47368643</v>
      </c>
      <c r="E104" s="16">
        <v>114070156420</v>
      </c>
      <c r="G104" s="16">
        <v>143357574338</v>
      </c>
      <c r="I104" s="16">
        <v>0</v>
      </c>
      <c r="K104" s="16">
        <v>0</v>
      </c>
      <c r="M104" s="16">
        <v>0</v>
      </c>
      <c r="O104" s="16">
        <v>0</v>
      </c>
      <c r="Q104" s="16">
        <v>47368643</v>
      </c>
      <c r="S104" s="16">
        <v>2945</v>
      </c>
      <c r="U104" s="34">
        <v>114070156420</v>
      </c>
      <c r="W104" s="16">
        <v>138422313582</v>
      </c>
      <c r="Y104" s="17">
        <v>1.3463038926016259E-2</v>
      </c>
    </row>
    <row r="105" spans="1:25" ht="21" x14ac:dyDescent="0.25">
      <c r="A105" s="15" t="s">
        <v>87</v>
      </c>
      <c r="C105" s="16">
        <v>17625681</v>
      </c>
      <c r="E105" s="16">
        <v>47418187678</v>
      </c>
      <c r="G105" s="16">
        <v>49320205250</v>
      </c>
      <c r="I105" s="16">
        <v>151267</v>
      </c>
      <c r="K105" s="16">
        <v>417461004</v>
      </c>
      <c r="M105" s="16">
        <v>0</v>
      </c>
      <c r="O105" s="16">
        <v>0</v>
      </c>
      <c r="Q105" s="16">
        <v>17776948</v>
      </c>
      <c r="S105" s="16">
        <v>2775</v>
      </c>
      <c r="U105" s="34">
        <v>47835648682</v>
      </c>
      <c r="W105" s="16">
        <v>48949701833</v>
      </c>
      <c r="Y105" s="17">
        <v>4.7608779548694389E-3</v>
      </c>
    </row>
    <row r="106" spans="1:25" ht="21" x14ac:dyDescent="0.25">
      <c r="A106" s="15" t="s">
        <v>116</v>
      </c>
      <c r="C106" s="16">
        <v>19002250</v>
      </c>
      <c r="E106" s="16">
        <v>95685927251</v>
      </c>
      <c r="G106" s="16">
        <v>106721352358</v>
      </c>
      <c r="I106" s="16">
        <v>7600900</v>
      </c>
      <c r="K106" s="16">
        <v>0</v>
      </c>
      <c r="M106" s="16">
        <v>0</v>
      </c>
      <c r="O106" s="16">
        <v>0</v>
      </c>
      <c r="Q106" s="16">
        <v>26603150</v>
      </c>
      <c r="S106" s="16">
        <v>3879</v>
      </c>
      <c r="U106" s="34">
        <v>95685927251</v>
      </c>
      <c r="W106" s="16">
        <v>102395932176</v>
      </c>
      <c r="Y106" s="17">
        <v>9.9590910242557326E-3</v>
      </c>
    </row>
    <row r="107" spans="1:25" ht="21" x14ac:dyDescent="0.25">
      <c r="A107" s="15" t="s">
        <v>208</v>
      </c>
      <c r="C107" s="16">
        <v>521375</v>
      </c>
      <c r="E107" s="16">
        <v>7957646997</v>
      </c>
      <c r="G107" s="16">
        <v>6725482026</v>
      </c>
      <c r="I107" s="16">
        <v>0</v>
      </c>
      <c r="K107" s="16">
        <v>0</v>
      </c>
      <c r="M107" s="16">
        <v>0</v>
      </c>
      <c r="O107" s="16">
        <v>0</v>
      </c>
      <c r="Q107" s="16">
        <v>521375</v>
      </c>
      <c r="S107" s="16">
        <v>12780</v>
      </c>
      <c r="U107" s="34">
        <v>7957646997</v>
      </c>
      <c r="W107" s="16">
        <v>6611666177</v>
      </c>
      <c r="Y107" s="17">
        <v>6.4305469836007051E-4</v>
      </c>
    </row>
    <row r="108" spans="1:25" ht="21" x14ac:dyDescent="0.25">
      <c r="A108" s="15" t="s">
        <v>146</v>
      </c>
      <c r="C108" s="16">
        <v>29345516</v>
      </c>
      <c r="E108" s="16">
        <v>97057232429</v>
      </c>
      <c r="G108" s="16">
        <v>94781287650</v>
      </c>
      <c r="I108" s="16">
        <v>0</v>
      </c>
      <c r="K108" s="16">
        <v>0</v>
      </c>
      <c r="M108" s="16">
        <v>0</v>
      </c>
      <c r="O108" s="16">
        <v>0</v>
      </c>
      <c r="Q108" s="16">
        <v>29345516</v>
      </c>
      <c r="S108" s="16">
        <v>3111</v>
      </c>
      <c r="U108" s="34">
        <v>97057232429</v>
      </c>
      <c r="W108" s="16">
        <v>90588198427</v>
      </c>
      <c r="Y108" s="17">
        <v>8.8106636141283053E-3</v>
      </c>
    </row>
    <row r="109" spans="1:25" ht="21" x14ac:dyDescent="0.25">
      <c r="A109" s="15" t="s">
        <v>194</v>
      </c>
      <c r="C109" s="16">
        <v>2139658</v>
      </c>
      <c r="E109" s="16">
        <v>69167431665</v>
      </c>
      <c r="G109" s="16">
        <v>73735903548</v>
      </c>
      <c r="I109" s="16">
        <v>0</v>
      </c>
      <c r="K109" s="16">
        <v>0</v>
      </c>
      <c r="M109" s="16">
        <v>0</v>
      </c>
      <c r="O109" s="16">
        <v>0</v>
      </c>
      <c r="Q109" s="16">
        <v>2139658</v>
      </c>
      <c r="S109" s="16">
        <v>32490</v>
      </c>
      <c r="U109" s="34">
        <v>69167431665</v>
      </c>
      <c r="W109" s="16">
        <v>68980118235</v>
      </c>
      <c r="Y109" s="17">
        <v>6.7090485116683652E-3</v>
      </c>
    </row>
    <row r="110" spans="1:25" ht="21" x14ac:dyDescent="0.25">
      <c r="A110" s="15" t="s">
        <v>200</v>
      </c>
      <c r="C110" s="16">
        <v>7690784</v>
      </c>
      <c r="E110" s="16">
        <v>11960857835</v>
      </c>
      <c r="G110" s="16">
        <v>10798337949</v>
      </c>
      <c r="I110" s="16">
        <v>0</v>
      </c>
      <c r="K110" s="16">
        <v>0</v>
      </c>
      <c r="M110" s="16">
        <v>0</v>
      </c>
      <c r="O110" s="16">
        <v>0</v>
      </c>
      <c r="Q110" s="16">
        <v>7690784</v>
      </c>
      <c r="S110" s="16">
        <v>1315</v>
      </c>
      <c r="U110" s="34">
        <v>11960857835</v>
      </c>
      <c r="W110" s="16">
        <v>10035204525</v>
      </c>
      <c r="Y110" s="17">
        <v>9.7603013310838078E-4</v>
      </c>
    </row>
    <row r="111" spans="1:25" ht="21" x14ac:dyDescent="0.25">
      <c r="A111" s="15" t="s">
        <v>88</v>
      </c>
      <c r="C111" s="16">
        <v>42302049</v>
      </c>
      <c r="E111" s="16">
        <v>110225066303</v>
      </c>
      <c r="G111" s="16">
        <v>120468405443</v>
      </c>
      <c r="I111" s="16">
        <v>0</v>
      </c>
      <c r="K111" s="16">
        <v>0</v>
      </c>
      <c r="M111" s="16">
        <v>0</v>
      </c>
      <c r="O111" s="16">
        <v>0</v>
      </c>
      <c r="Q111" s="16">
        <v>42302049</v>
      </c>
      <c r="S111" s="16">
        <v>2937</v>
      </c>
      <c r="U111" s="34">
        <v>110225066303</v>
      </c>
      <c r="W111" s="16">
        <v>123280734072</v>
      </c>
      <c r="Y111" s="17">
        <v>1.1990359637039193E-2</v>
      </c>
    </row>
    <row r="112" spans="1:25" ht="21" x14ac:dyDescent="0.25">
      <c r="A112" s="15" t="s">
        <v>26</v>
      </c>
      <c r="C112" s="16">
        <v>14043027</v>
      </c>
      <c r="E112" s="16">
        <v>61589428386</v>
      </c>
      <c r="G112" s="16">
        <v>64586288850</v>
      </c>
      <c r="I112" s="16">
        <v>0</v>
      </c>
      <c r="K112" s="16">
        <v>0</v>
      </c>
      <c r="M112" s="16">
        <v>-1098342</v>
      </c>
      <c r="O112" s="16">
        <v>4650796598</v>
      </c>
      <c r="Q112" s="16">
        <v>12944685</v>
      </c>
      <c r="S112" s="16">
        <v>4243</v>
      </c>
      <c r="U112" s="34">
        <v>56772357541</v>
      </c>
      <c r="W112" s="16">
        <v>54499733628</v>
      </c>
      <c r="Y112" s="17">
        <v>5.3006774435728939E-3</v>
      </c>
    </row>
    <row r="113" spans="1:25" ht="21" x14ac:dyDescent="0.25">
      <c r="A113" s="15" t="s">
        <v>108</v>
      </c>
      <c r="C113" s="16">
        <v>47087225</v>
      </c>
      <c r="E113" s="16">
        <v>104773666755</v>
      </c>
      <c r="G113" s="16">
        <v>88774157426</v>
      </c>
      <c r="I113" s="16">
        <v>0</v>
      </c>
      <c r="K113" s="16">
        <v>0</v>
      </c>
      <c r="M113" s="16">
        <v>0</v>
      </c>
      <c r="O113" s="16">
        <v>0</v>
      </c>
      <c r="Q113" s="16">
        <v>47087225</v>
      </c>
      <c r="S113" s="16">
        <v>1875</v>
      </c>
      <c r="U113" s="34">
        <v>104773666755</v>
      </c>
      <c r="W113" s="16">
        <v>87606076408</v>
      </c>
      <c r="Y113" s="17">
        <v>8.5206206016616506E-3</v>
      </c>
    </row>
    <row r="114" spans="1:25" ht="21" x14ac:dyDescent="0.25">
      <c r="A114" s="15" t="s">
        <v>174</v>
      </c>
      <c r="C114" s="16">
        <v>8580815</v>
      </c>
      <c r="E114" s="16">
        <v>78675915428</v>
      </c>
      <c r="G114" s="16">
        <v>107197369928</v>
      </c>
      <c r="I114" s="16">
        <v>0</v>
      </c>
      <c r="K114" s="16">
        <v>0</v>
      </c>
      <c r="M114" s="16">
        <v>0</v>
      </c>
      <c r="O114" s="16">
        <v>0</v>
      </c>
      <c r="Q114" s="16">
        <v>8580815</v>
      </c>
      <c r="S114" s="16">
        <v>12790</v>
      </c>
      <c r="U114" s="34">
        <v>78675915428</v>
      </c>
      <c r="W114" s="16">
        <v>108900266988</v>
      </c>
      <c r="Y114" s="17">
        <v>1.0591706608374865E-2</v>
      </c>
    </row>
    <row r="115" spans="1:25" ht="21" x14ac:dyDescent="0.25">
      <c r="A115" s="15" t="s">
        <v>112</v>
      </c>
      <c r="C115" s="16">
        <v>72776701</v>
      </c>
      <c r="E115" s="16">
        <v>96031945413</v>
      </c>
      <c r="G115" s="16">
        <v>89473315868</v>
      </c>
      <c r="I115" s="16">
        <v>0</v>
      </c>
      <c r="K115" s="16">
        <v>0</v>
      </c>
      <c r="M115" s="16">
        <v>0</v>
      </c>
      <c r="O115" s="16">
        <v>0</v>
      </c>
      <c r="Q115" s="16">
        <v>72776701</v>
      </c>
      <c r="S115" s="16">
        <v>1138</v>
      </c>
      <c r="U115" s="34">
        <v>96031945413</v>
      </c>
      <c r="W115" s="16">
        <v>82179688021</v>
      </c>
      <c r="Y115" s="17">
        <v>7.9928467464834094E-3</v>
      </c>
    </row>
    <row r="116" spans="1:25" ht="21" x14ac:dyDescent="0.25">
      <c r="A116" s="15" t="s">
        <v>132</v>
      </c>
      <c r="C116" s="16">
        <v>48424299</v>
      </c>
      <c r="E116" s="16">
        <v>86401604438</v>
      </c>
      <c r="G116" s="16">
        <v>69047820065</v>
      </c>
      <c r="I116" s="16">
        <v>0</v>
      </c>
      <c r="K116" s="16">
        <v>0</v>
      </c>
      <c r="M116" s="16">
        <v>0</v>
      </c>
      <c r="O116" s="16">
        <v>0</v>
      </c>
      <c r="Q116" s="16">
        <v>48424299</v>
      </c>
      <c r="S116" s="16">
        <v>1409</v>
      </c>
      <c r="U116" s="34">
        <v>86401604438</v>
      </c>
      <c r="W116" s="16">
        <v>67702420649</v>
      </c>
      <c r="Y116" s="17">
        <v>6.5847788625716186E-3</v>
      </c>
    </row>
    <row r="117" spans="1:25" ht="21" x14ac:dyDescent="0.25">
      <c r="A117" s="15" t="s">
        <v>27</v>
      </c>
      <c r="C117" s="16">
        <v>44293343</v>
      </c>
      <c r="E117" s="16">
        <v>94291206758</v>
      </c>
      <c r="G117" s="16">
        <v>108031448517</v>
      </c>
      <c r="I117" s="16">
        <v>0</v>
      </c>
      <c r="K117" s="16">
        <v>0</v>
      </c>
      <c r="M117" s="16">
        <v>0</v>
      </c>
      <c r="O117" s="16">
        <v>0</v>
      </c>
      <c r="Q117" s="16">
        <v>44293343</v>
      </c>
      <c r="S117" s="16">
        <v>2541</v>
      </c>
      <c r="U117" s="34">
        <v>94291206758</v>
      </c>
      <c r="W117" s="16">
        <v>111679377820</v>
      </c>
      <c r="Y117" s="17">
        <v>1.0862004628561944E-2</v>
      </c>
    </row>
    <row r="118" spans="1:25" ht="21" x14ac:dyDescent="0.25">
      <c r="A118" s="15" t="s">
        <v>102</v>
      </c>
      <c r="C118" s="16">
        <v>82767337</v>
      </c>
      <c r="E118" s="16">
        <v>107985629525</v>
      </c>
      <c r="G118" s="16">
        <v>89026259306</v>
      </c>
      <c r="I118" s="16">
        <v>2059455</v>
      </c>
      <c r="K118" s="16">
        <v>2151998623</v>
      </c>
      <c r="M118" s="16">
        <v>0</v>
      </c>
      <c r="O118" s="16">
        <v>0</v>
      </c>
      <c r="Q118" s="16">
        <v>84826792</v>
      </c>
      <c r="S118" s="16">
        <v>1043</v>
      </c>
      <c r="U118" s="34">
        <v>110137628148</v>
      </c>
      <c r="W118" s="16">
        <v>87790437376</v>
      </c>
      <c r="Y118" s="17">
        <v>8.5385516622283539E-3</v>
      </c>
    </row>
    <row r="119" spans="1:25" ht="21" x14ac:dyDescent="0.25">
      <c r="A119" s="15" t="s">
        <v>28</v>
      </c>
      <c r="C119" s="16">
        <v>25820767</v>
      </c>
      <c r="E119" s="16">
        <v>98303721845</v>
      </c>
      <c r="G119" s="16">
        <v>94234672349</v>
      </c>
      <c r="I119" s="16">
        <v>0</v>
      </c>
      <c r="K119" s="16">
        <v>0</v>
      </c>
      <c r="M119" s="16">
        <v>0</v>
      </c>
      <c r="O119" s="16">
        <v>0</v>
      </c>
      <c r="Q119" s="16">
        <v>25820767</v>
      </c>
      <c r="S119" s="16">
        <v>3551</v>
      </c>
      <c r="U119" s="34">
        <v>98303721845</v>
      </c>
      <c r="W119" s="16">
        <v>90980783445</v>
      </c>
      <c r="Y119" s="17">
        <v>8.8488466732199577E-3</v>
      </c>
    </row>
    <row r="120" spans="1:25" ht="21" x14ac:dyDescent="0.25">
      <c r="A120" s="15" t="s">
        <v>86</v>
      </c>
      <c r="C120" s="16">
        <v>7460375</v>
      </c>
      <c r="E120" s="16">
        <v>105210411683</v>
      </c>
      <c r="G120" s="16">
        <v>94384505341</v>
      </c>
      <c r="I120" s="16">
        <v>0</v>
      </c>
      <c r="K120" s="16">
        <v>0</v>
      </c>
      <c r="M120" s="16">
        <v>0</v>
      </c>
      <c r="O120" s="16">
        <v>0</v>
      </c>
      <c r="Q120" s="16">
        <v>7460375</v>
      </c>
      <c r="S120" s="16">
        <v>12510</v>
      </c>
      <c r="U120" s="34">
        <v>105210411683</v>
      </c>
      <c r="W120" s="16">
        <v>92607855829</v>
      </c>
      <c r="Y120" s="17">
        <v>9.0070967289688202E-3</v>
      </c>
    </row>
    <row r="121" spans="1:25" ht="21" x14ac:dyDescent="0.25">
      <c r="A121" s="15" t="s">
        <v>122</v>
      </c>
      <c r="C121" s="16">
        <v>15365909</v>
      </c>
      <c r="E121" s="16">
        <v>110701328338</v>
      </c>
      <c r="G121" s="16">
        <v>99106348402</v>
      </c>
      <c r="I121" s="16">
        <v>0</v>
      </c>
      <c r="K121" s="16">
        <v>0</v>
      </c>
      <c r="M121" s="16">
        <v>0</v>
      </c>
      <c r="O121" s="16">
        <v>0</v>
      </c>
      <c r="Q121" s="16">
        <v>15365909</v>
      </c>
      <c r="S121" s="16">
        <v>6760</v>
      </c>
      <c r="U121" s="34">
        <v>110701328338</v>
      </c>
      <c r="W121" s="16">
        <v>103070602338</v>
      </c>
      <c r="Y121" s="17">
        <v>1.0024709857073802E-2</v>
      </c>
    </row>
    <row r="122" spans="1:25" ht="21" x14ac:dyDescent="0.25">
      <c r="A122" s="15" t="s">
        <v>167</v>
      </c>
      <c r="C122" s="16">
        <v>60020551</v>
      </c>
      <c r="E122" s="16">
        <v>104273800434</v>
      </c>
      <c r="G122" s="16">
        <v>89454001395</v>
      </c>
      <c r="I122" s="16">
        <v>0</v>
      </c>
      <c r="K122" s="16">
        <v>0</v>
      </c>
      <c r="M122" s="16">
        <v>0</v>
      </c>
      <c r="O122" s="16">
        <v>0</v>
      </c>
      <c r="Q122" s="16">
        <v>60020551</v>
      </c>
      <c r="S122" s="16">
        <v>1432</v>
      </c>
      <c r="U122" s="34">
        <v>104273800434</v>
      </c>
      <c r="W122" s="16">
        <v>85285039946</v>
      </c>
      <c r="Y122" s="17">
        <v>8.2948751750177158E-3</v>
      </c>
    </row>
    <row r="123" spans="1:25" ht="21" x14ac:dyDescent="0.25">
      <c r="A123" s="15" t="s">
        <v>202</v>
      </c>
      <c r="C123" s="16">
        <v>6226334</v>
      </c>
      <c r="E123" s="16">
        <v>17719833846</v>
      </c>
      <c r="G123" s="16">
        <v>15105709851</v>
      </c>
      <c r="I123" s="16">
        <v>0</v>
      </c>
      <c r="K123" s="16">
        <v>0</v>
      </c>
      <c r="M123" s="16">
        <v>0</v>
      </c>
      <c r="O123" s="16">
        <v>0</v>
      </c>
      <c r="Q123" s="16">
        <v>6226334</v>
      </c>
      <c r="S123" s="16">
        <v>2236</v>
      </c>
      <c r="U123" s="34">
        <v>17719833846</v>
      </c>
      <c r="W123" s="16">
        <v>13814465124</v>
      </c>
      <c r="Y123" s="17">
        <v>1.3436033316718877E-3</v>
      </c>
    </row>
    <row r="124" spans="1:25" ht="21" x14ac:dyDescent="0.25">
      <c r="A124" s="15" t="s">
        <v>29</v>
      </c>
      <c r="C124" s="16">
        <v>38169017</v>
      </c>
      <c r="E124" s="16">
        <v>93347332164</v>
      </c>
      <c r="G124" s="16">
        <v>109758766505</v>
      </c>
      <c r="I124" s="16">
        <v>0</v>
      </c>
      <c r="K124" s="16">
        <v>0</v>
      </c>
      <c r="M124" s="16">
        <v>0</v>
      </c>
      <c r="O124" s="16">
        <v>0</v>
      </c>
      <c r="Q124" s="16">
        <v>38169017</v>
      </c>
      <c r="S124" s="16">
        <v>2725</v>
      </c>
      <c r="U124" s="34">
        <v>93347332164</v>
      </c>
      <c r="W124" s="16">
        <v>103206569609</v>
      </c>
      <c r="Y124" s="17">
        <v>1.003793411705594E-2</v>
      </c>
    </row>
    <row r="125" spans="1:25" ht="21" x14ac:dyDescent="0.25">
      <c r="A125" s="15" t="s">
        <v>147</v>
      </c>
      <c r="C125" s="16">
        <v>3608173</v>
      </c>
      <c r="E125" s="16">
        <v>88616270100</v>
      </c>
      <c r="G125" s="16">
        <v>99961468490</v>
      </c>
      <c r="I125" s="16">
        <v>0</v>
      </c>
      <c r="K125" s="16">
        <v>0</v>
      </c>
      <c r="M125" s="16">
        <v>0</v>
      </c>
      <c r="O125" s="16">
        <v>0</v>
      </c>
      <c r="Q125" s="16">
        <v>3608173</v>
      </c>
      <c r="S125" s="16">
        <v>27010</v>
      </c>
      <c r="U125" s="34">
        <v>88616270100</v>
      </c>
      <c r="W125" s="16">
        <v>96703412031</v>
      </c>
      <c r="Y125" s="17">
        <v>9.4054330314360512E-3</v>
      </c>
    </row>
    <row r="126" spans="1:25" ht="21" x14ac:dyDescent="0.25">
      <c r="A126" s="15" t="s">
        <v>103</v>
      </c>
      <c r="C126" s="16">
        <v>35482332</v>
      </c>
      <c r="E126" s="16">
        <v>117314848597</v>
      </c>
      <c r="G126" s="16">
        <v>104814375489</v>
      </c>
      <c r="I126" s="16">
        <v>0</v>
      </c>
      <c r="K126" s="16">
        <v>0</v>
      </c>
      <c r="M126" s="16">
        <v>0</v>
      </c>
      <c r="O126" s="16">
        <v>0</v>
      </c>
      <c r="Q126" s="16">
        <v>35482332</v>
      </c>
      <c r="S126" s="16">
        <v>2850</v>
      </c>
      <c r="U126" s="34">
        <v>117314848597</v>
      </c>
      <c r="W126" s="16">
        <v>100342952685</v>
      </c>
      <c r="Y126" s="17">
        <v>9.7594169826477461E-3</v>
      </c>
    </row>
    <row r="127" spans="1:25" ht="21" x14ac:dyDescent="0.25">
      <c r="A127" s="15" t="s">
        <v>163</v>
      </c>
      <c r="C127" s="16">
        <v>79530891</v>
      </c>
      <c r="E127" s="16">
        <v>103804799456</v>
      </c>
      <c r="G127" s="16">
        <v>105668680948</v>
      </c>
      <c r="I127" s="16">
        <v>0</v>
      </c>
      <c r="K127" s="16">
        <v>0</v>
      </c>
      <c r="M127" s="16">
        <v>0</v>
      </c>
      <c r="O127" s="16">
        <v>0</v>
      </c>
      <c r="Q127" s="16">
        <v>79530891</v>
      </c>
      <c r="S127" s="16">
        <v>1176</v>
      </c>
      <c r="U127" s="34">
        <v>103804799456</v>
      </c>
      <c r="W127" s="16">
        <v>92805353842</v>
      </c>
      <c r="Y127" s="17">
        <v>9.0263055065713908E-3</v>
      </c>
    </row>
    <row r="128" spans="1:25" ht="21" x14ac:dyDescent="0.25">
      <c r="A128" s="15" t="s">
        <v>188</v>
      </c>
      <c r="C128" s="16">
        <v>3264070</v>
      </c>
      <c r="E128" s="16">
        <v>9450961083</v>
      </c>
      <c r="G128" s="16">
        <v>8317337881</v>
      </c>
      <c r="I128" s="16">
        <v>0</v>
      </c>
      <c r="K128" s="16">
        <v>0</v>
      </c>
      <c r="M128" s="16">
        <v>0</v>
      </c>
      <c r="O128" s="16">
        <v>0</v>
      </c>
      <c r="Q128" s="16">
        <v>3264070</v>
      </c>
      <c r="S128" s="16">
        <v>2376</v>
      </c>
      <c r="U128" s="34">
        <v>9450961083</v>
      </c>
      <c r="W128" s="16">
        <v>7695480844</v>
      </c>
      <c r="Y128" s="17">
        <v>7.4846717610893088E-4</v>
      </c>
    </row>
    <row r="129" spans="1:25" ht="21" x14ac:dyDescent="0.25">
      <c r="A129" s="15" t="s">
        <v>93</v>
      </c>
      <c r="C129" s="16">
        <v>150873396</v>
      </c>
      <c r="E129" s="16">
        <v>112348026902</v>
      </c>
      <c r="G129" s="16">
        <v>93267551116</v>
      </c>
      <c r="I129" s="16">
        <v>0</v>
      </c>
      <c r="K129" s="16">
        <v>0</v>
      </c>
      <c r="M129" s="16">
        <v>0</v>
      </c>
      <c r="O129" s="16">
        <v>0</v>
      </c>
      <c r="Q129" s="16">
        <v>150873396</v>
      </c>
      <c r="S129" s="16">
        <v>600</v>
      </c>
      <c r="U129" s="34">
        <v>112348026902</v>
      </c>
      <c r="W129" s="16">
        <v>89824286789</v>
      </c>
      <c r="Y129" s="17">
        <v>8.7363651007434789E-3</v>
      </c>
    </row>
    <row r="130" spans="1:25" ht="21" x14ac:dyDescent="0.25">
      <c r="A130" s="15" t="s">
        <v>138</v>
      </c>
      <c r="C130" s="16">
        <v>11323826</v>
      </c>
      <c r="E130" s="16">
        <v>34378548491</v>
      </c>
      <c r="G130" s="16">
        <v>31764999816</v>
      </c>
      <c r="I130" s="16">
        <v>0</v>
      </c>
      <c r="K130" s="16">
        <v>0</v>
      </c>
      <c r="M130" s="16">
        <v>0</v>
      </c>
      <c r="O130" s="16">
        <v>0</v>
      </c>
      <c r="Q130" s="16">
        <v>11323826</v>
      </c>
      <c r="S130" s="16">
        <v>2644</v>
      </c>
      <c r="U130" s="34">
        <v>34378548491</v>
      </c>
      <c r="W130" s="16">
        <v>29708758229</v>
      </c>
      <c r="Y130" s="17">
        <v>2.889492005518998E-3</v>
      </c>
    </row>
    <row r="131" spans="1:25" ht="21" x14ac:dyDescent="0.25">
      <c r="A131" s="15" t="s">
        <v>150</v>
      </c>
      <c r="C131" s="16">
        <v>31431228</v>
      </c>
      <c r="E131" s="16">
        <v>44655555956</v>
      </c>
      <c r="G131" s="16">
        <v>33558572718</v>
      </c>
      <c r="I131" s="16">
        <v>0</v>
      </c>
      <c r="K131" s="16">
        <v>0</v>
      </c>
      <c r="M131" s="16">
        <v>0</v>
      </c>
      <c r="O131" s="16">
        <v>0</v>
      </c>
      <c r="Q131" s="16">
        <v>31431228</v>
      </c>
      <c r="S131" s="16">
        <v>1032</v>
      </c>
      <c r="U131" s="34">
        <v>44655555956</v>
      </c>
      <c r="W131" s="16">
        <v>32186289075</v>
      </c>
      <c r="Y131" s="17">
        <v>3.130458171716941E-3</v>
      </c>
    </row>
    <row r="132" spans="1:25" ht="21" x14ac:dyDescent="0.25">
      <c r="A132" s="15" t="s">
        <v>30</v>
      </c>
      <c r="C132" s="16">
        <v>6154842</v>
      </c>
      <c r="E132" s="16">
        <v>82678919995</v>
      </c>
      <c r="G132" s="16">
        <v>92525065831</v>
      </c>
      <c r="I132" s="16">
        <v>0</v>
      </c>
      <c r="K132" s="16">
        <v>0</v>
      </c>
      <c r="M132" s="16">
        <v>0</v>
      </c>
      <c r="O132" s="16">
        <v>0</v>
      </c>
      <c r="Q132" s="16">
        <v>6154842</v>
      </c>
      <c r="S132" s="16">
        <v>14860</v>
      </c>
      <c r="U132" s="34">
        <v>82678919995</v>
      </c>
      <c r="W132" s="16">
        <v>90753958960</v>
      </c>
      <c r="Y132" s="17">
        <v>8.8267855850044409E-3</v>
      </c>
    </row>
    <row r="133" spans="1:25" ht="21" x14ac:dyDescent="0.25">
      <c r="A133" s="15" t="s">
        <v>119</v>
      </c>
      <c r="C133" s="16">
        <v>12030234</v>
      </c>
      <c r="E133" s="16">
        <v>91450559504</v>
      </c>
      <c r="G133" s="16">
        <v>92036122645</v>
      </c>
      <c r="I133" s="16">
        <v>0</v>
      </c>
      <c r="K133" s="16">
        <v>0</v>
      </c>
      <c r="M133" s="16">
        <v>0</v>
      </c>
      <c r="O133" s="16">
        <v>0</v>
      </c>
      <c r="Q133" s="16">
        <v>12030234</v>
      </c>
      <c r="S133" s="16">
        <v>7460</v>
      </c>
      <c r="U133" s="34">
        <v>91450559504</v>
      </c>
      <c r="W133" s="16">
        <v>89051812572</v>
      </c>
      <c r="Y133" s="17">
        <v>8.6612337856852746E-3</v>
      </c>
    </row>
    <row r="134" spans="1:25" ht="21" x14ac:dyDescent="0.25">
      <c r="A134" s="15" t="s">
        <v>31</v>
      </c>
      <c r="C134" s="16">
        <v>44310109</v>
      </c>
      <c r="E134" s="16">
        <v>94094234403</v>
      </c>
      <c r="G134" s="16">
        <v>91100850329</v>
      </c>
      <c r="I134" s="16">
        <v>0</v>
      </c>
      <c r="K134" s="16">
        <v>0</v>
      </c>
      <c r="M134" s="16">
        <v>0</v>
      </c>
      <c r="O134" s="16">
        <v>0</v>
      </c>
      <c r="Q134" s="16">
        <v>44310109</v>
      </c>
      <c r="S134" s="16">
        <v>1995</v>
      </c>
      <c r="U134" s="34">
        <v>94094234403</v>
      </c>
      <c r="W134" s="16">
        <v>87715345756</v>
      </c>
      <c r="Y134" s="17">
        <v>8.5312482053151104E-3</v>
      </c>
    </row>
    <row r="135" spans="1:25" ht="21" x14ac:dyDescent="0.25">
      <c r="A135" s="15" t="s">
        <v>169</v>
      </c>
      <c r="C135" s="16">
        <v>39242836</v>
      </c>
      <c r="E135" s="16">
        <v>98434733363</v>
      </c>
      <c r="G135" s="16">
        <v>97971754016</v>
      </c>
      <c r="I135" s="16">
        <v>1509807</v>
      </c>
      <c r="K135" s="16">
        <v>3747547338</v>
      </c>
      <c r="M135" s="16">
        <v>0</v>
      </c>
      <c r="O135" s="16">
        <v>0</v>
      </c>
      <c r="Q135" s="16">
        <v>40752643</v>
      </c>
      <c r="S135" s="16">
        <v>2485</v>
      </c>
      <c r="U135" s="34">
        <v>102182280701</v>
      </c>
      <c r="W135" s="16">
        <v>100487498235</v>
      </c>
      <c r="Y135" s="17">
        <v>9.7734755712948693E-3</v>
      </c>
    </row>
    <row r="136" spans="1:25" ht="21" x14ac:dyDescent="0.25">
      <c r="A136" s="15" t="s">
        <v>137</v>
      </c>
      <c r="C136" s="16">
        <v>35868005</v>
      </c>
      <c r="E136" s="16">
        <v>105908129860</v>
      </c>
      <c r="G136" s="16">
        <v>86592283367</v>
      </c>
      <c r="I136" s="16">
        <v>0</v>
      </c>
      <c r="K136" s="16">
        <v>0</v>
      </c>
      <c r="M136" s="16">
        <v>0</v>
      </c>
      <c r="O136" s="16">
        <v>0</v>
      </c>
      <c r="Q136" s="16">
        <v>35868005</v>
      </c>
      <c r="S136" s="16">
        <v>2192</v>
      </c>
      <c r="U136" s="34">
        <v>105908129860</v>
      </c>
      <c r="W136" s="16">
        <v>78014913744</v>
      </c>
      <c r="Y136" s="17">
        <v>7.5877782516839305E-3</v>
      </c>
    </row>
    <row r="137" spans="1:25" ht="21" x14ac:dyDescent="0.25">
      <c r="A137" s="15" t="s">
        <v>165</v>
      </c>
      <c r="C137" s="16">
        <v>6828940</v>
      </c>
      <c r="E137" s="16">
        <v>58792780382</v>
      </c>
      <c r="G137" s="16">
        <v>53599364644</v>
      </c>
      <c r="I137" s="16">
        <v>0</v>
      </c>
      <c r="K137" s="16">
        <v>0</v>
      </c>
      <c r="M137" s="16">
        <v>0</v>
      </c>
      <c r="O137" s="16">
        <v>0</v>
      </c>
      <c r="Q137" s="16">
        <v>6828940</v>
      </c>
      <c r="S137" s="16">
        <v>7120</v>
      </c>
      <c r="U137" s="34">
        <v>58792780382</v>
      </c>
      <c r="W137" s="16">
        <v>48246204332</v>
      </c>
      <c r="Y137" s="17">
        <v>4.6924553574194446E-3</v>
      </c>
    </row>
    <row r="138" spans="1:25" ht="21" x14ac:dyDescent="0.25">
      <c r="A138" s="15" t="s">
        <v>32</v>
      </c>
      <c r="C138" s="16">
        <v>25230680</v>
      </c>
      <c r="E138" s="16">
        <v>104820339823</v>
      </c>
      <c r="G138" s="16">
        <v>98490234683</v>
      </c>
      <c r="I138" s="16">
        <v>0</v>
      </c>
      <c r="K138" s="16">
        <v>0</v>
      </c>
      <c r="M138" s="16">
        <v>0</v>
      </c>
      <c r="O138" s="16">
        <v>0</v>
      </c>
      <c r="Q138" s="16">
        <v>25230680</v>
      </c>
      <c r="S138" s="16">
        <v>3647</v>
      </c>
      <c r="U138" s="34">
        <v>104820339823</v>
      </c>
      <c r="W138" s="16">
        <v>91305004039</v>
      </c>
      <c r="Y138" s="17">
        <v>8.88038056659801E-3</v>
      </c>
    </row>
    <row r="139" spans="1:25" ht="21" x14ac:dyDescent="0.25">
      <c r="A139" s="15" t="s">
        <v>149</v>
      </c>
      <c r="C139" s="16">
        <v>11093197</v>
      </c>
      <c r="E139" s="16">
        <v>19264143622</v>
      </c>
      <c r="G139" s="16">
        <v>16511169881</v>
      </c>
      <c r="I139" s="16">
        <v>0</v>
      </c>
      <c r="K139" s="16">
        <v>0</v>
      </c>
      <c r="M139" s="16">
        <v>0</v>
      </c>
      <c r="O139" s="16">
        <v>0</v>
      </c>
      <c r="Q139" s="16">
        <v>11093197</v>
      </c>
      <c r="S139" s="16">
        <v>1373</v>
      </c>
      <c r="U139" s="34">
        <v>19264143622</v>
      </c>
      <c r="W139" s="16">
        <v>15113224164</v>
      </c>
      <c r="Y139" s="17">
        <v>1.4699214306731548E-3</v>
      </c>
    </row>
    <row r="140" spans="1:25" ht="21" x14ac:dyDescent="0.25">
      <c r="A140" s="15" t="s">
        <v>128</v>
      </c>
      <c r="C140" s="16">
        <v>25700664</v>
      </c>
      <c r="E140" s="16">
        <v>101894072036</v>
      </c>
      <c r="G140" s="16">
        <v>95300966030</v>
      </c>
      <c r="I140" s="16">
        <v>0</v>
      </c>
      <c r="K140" s="16">
        <v>0</v>
      </c>
      <c r="M140" s="16">
        <v>0</v>
      </c>
      <c r="O140" s="16">
        <v>0</v>
      </c>
      <c r="Q140" s="16">
        <v>25700664</v>
      </c>
      <c r="S140" s="16">
        <v>3542</v>
      </c>
      <c r="U140" s="34">
        <v>101894072036</v>
      </c>
      <c r="W140" s="16">
        <v>90328076446</v>
      </c>
      <c r="Y140" s="17">
        <v>8.7853639910755454E-3</v>
      </c>
    </row>
    <row r="141" spans="1:25" ht="21" x14ac:dyDescent="0.25">
      <c r="A141" s="15" t="s">
        <v>124</v>
      </c>
      <c r="C141" s="16">
        <v>8879348</v>
      </c>
      <c r="E141" s="16">
        <v>74540415174</v>
      </c>
      <c r="G141" s="16">
        <v>71983505928</v>
      </c>
      <c r="I141" s="16">
        <v>0</v>
      </c>
      <c r="K141" s="16">
        <v>0</v>
      </c>
      <c r="M141" s="16">
        <v>0</v>
      </c>
      <c r="O141" s="16">
        <v>0</v>
      </c>
      <c r="Q141" s="16">
        <v>8879348</v>
      </c>
      <c r="S141" s="16">
        <v>8040</v>
      </c>
      <c r="U141" s="34">
        <v>74540415174</v>
      </c>
      <c r="W141" s="16">
        <v>70838113545</v>
      </c>
      <c r="Y141" s="17">
        <v>6.8897582725124321E-3</v>
      </c>
    </row>
    <row r="142" spans="1:25" ht="21" x14ac:dyDescent="0.25">
      <c r="A142" s="15" t="s">
        <v>190</v>
      </c>
      <c r="C142" s="16">
        <v>37682420</v>
      </c>
      <c r="E142" s="16">
        <v>55737710701</v>
      </c>
      <c r="G142" s="16">
        <v>48234564012</v>
      </c>
      <c r="I142" s="16">
        <v>0</v>
      </c>
      <c r="K142" s="16">
        <v>0</v>
      </c>
      <c r="M142" s="16">
        <v>0</v>
      </c>
      <c r="O142" s="16">
        <v>0</v>
      </c>
      <c r="Q142" s="16">
        <v>37682420</v>
      </c>
      <c r="S142" s="16">
        <v>1225</v>
      </c>
      <c r="U142" s="34">
        <v>55737710701</v>
      </c>
      <c r="W142" s="16">
        <v>45804140244</v>
      </c>
      <c r="Y142" s="17">
        <v>4.4549387098083348E-3</v>
      </c>
    </row>
    <row r="143" spans="1:25" ht="21" x14ac:dyDescent="0.25">
      <c r="A143" s="15" t="s">
        <v>170</v>
      </c>
      <c r="C143" s="16">
        <v>31742081</v>
      </c>
      <c r="E143" s="16">
        <v>98756308516</v>
      </c>
      <c r="G143" s="16">
        <v>82489895836</v>
      </c>
      <c r="I143" s="16">
        <v>0</v>
      </c>
      <c r="K143" s="16">
        <v>0</v>
      </c>
      <c r="M143" s="16">
        <v>0</v>
      </c>
      <c r="O143" s="16">
        <v>0</v>
      </c>
      <c r="Q143" s="16">
        <v>31742081</v>
      </c>
      <c r="S143" s="16">
        <v>2619</v>
      </c>
      <c r="U143" s="34">
        <v>98756308516</v>
      </c>
      <c r="W143" s="16">
        <v>82489895836</v>
      </c>
      <c r="Y143" s="17">
        <v>8.0230177484008521E-3</v>
      </c>
    </row>
    <row r="144" spans="1:25" ht="21" x14ac:dyDescent="0.25">
      <c r="A144" s="15" t="s">
        <v>110</v>
      </c>
      <c r="C144" s="16">
        <v>15678088</v>
      </c>
      <c r="E144" s="16">
        <v>108853874885</v>
      </c>
      <c r="G144" s="16">
        <v>98630723048</v>
      </c>
      <c r="I144" s="16">
        <v>0</v>
      </c>
      <c r="K144" s="16">
        <v>0</v>
      </c>
      <c r="M144" s="16">
        <v>0</v>
      </c>
      <c r="O144" s="16">
        <v>0</v>
      </c>
      <c r="Q144" s="16">
        <v>15678088</v>
      </c>
      <c r="S144" s="16">
        <v>6210</v>
      </c>
      <c r="U144" s="34">
        <v>108853874885</v>
      </c>
      <c r="W144" s="16">
        <v>96608326518</v>
      </c>
      <c r="Y144" s="17">
        <v>9.3961849562544369E-3</v>
      </c>
    </row>
    <row r="145" spans="1:27" ht="21" x14ac:dyDescent="0.25">
      <c r="A145" s="15" t="s">
        <v>184</v>
      </c>
      <c r="C145" s="16">
        <v>100000</v>
      </c>
      <c r="E145" s="16">
        <v>6506286661</v>
      </c>
      <c r="G145" s="16">
        <v>5392987450</v>
      </c>
      <c r="I145" s="16">
        <v>0</v>
      </c>
      <c r="K145" s="16">
        <v>0</v>
      </c>
      <c r="M145" s="16">
        <v>0</v>
      </c>
      <c r="O145" s="16">
        <v>0</v>
      </c>
      <c r="Q145" s="16">
        <v>100000</v>
      </c>
      <c r="S145" s="16">
        <v>51000</v>
      </c>
      <c r="U145" s="34">
        <v>6506286661</v>
      </c>
      <c r="W145" s="16">
        <v>5060577000</v>
      </c>
      <c r="Y145" s="17">
        <v>4.9219481582167459E-4</v>
      </c>
    </row>
    <row r="146" spans="1:27" ht="21.75" thickBot="1" x14ac:dyDescent="0.3">
      <c r="A146" s="15" t="s">
        <v>158</v>
      </c>
      <c r="C146" s="16">
        <v>16547551</v>
      </c>
      <c r="E146" s="16">
        <v>106069180982</v>
      </c>
      <c r="G146" s="16">
        <v>88009261989</v>
      </c>
      <c r="I146" s="16">
        <v>0</v>
      </c>
      <c r="K146" s="16">
        <v>0</v>
      </c>
      <c r="M146" s="16">
        <v>0</v>
      </c>
      <c r="O146" s="16">
        <v>0</v>
      </c>
      <c r="Q146" s="16">
        <v>16547551</v>
      </c>
      <c r="S146" s="16">
        <v>5180</v>
      </c>
      <c r="U146" s="34">
        <v>106069180982</v>
      </c>
      <c r="W146" s="16">
        <v>85053727071</v>
      </c>
      <c r="Y146" s="17">
        <v>8.272377543244145E-3</v>
      </c>
    </row>
    <row r="147" spans="1:27" ht="21.75" thickBot="1" x14ac:dyDescent="0.3">
      <c r="A147" s="15" t="s">
        <v>34</v>
      </c>
      <c r="C147" s="14" t="s">
        <v>34</v>
      </c>
      <c r="E147" s="18">
        <f>SUM(E10:E146)</f>
        <v>10741433775924</v>
      </c>
      <c r="G147" s="18">
        <f>SUM(G10:G146)</f>
        <v>10244967983394</v>
      </c>
      <c r="I147" s="14" t="s">
        <v>34</v>
      </c>
      <c r="K147" s="18">
        <f>SUM(K10:K146)</f>
        <v>43662122828</v>
      </c>
      <c r="M147" s="14" t="s">
        <v>34</v>
      </c>
      <c r="O147" s="18">
        <f>SUM(O10:O146)</f>
        <v>51630139711</v>
      </c>
      <c r="Q147" s="14" t="s">
        <v>34</v>
      </c>
      <c r="S147" s="14" t="s">
        <v>34</v>
      </c>
      <c r="U147" s="18">
        <f>SUM(U10:U146)</f>
        <v>10735690715825</v>
      </c>
      <c r="W147" s="37">
        <f>SUM(W10:W146)</f>
        <v>9922081453858</v>
      </c>
      <c r="X147" s="33"/>
      <c r="Y147" s="38">
        <f>SUM(Y10:Y146)</f>
        <v>0.965027713983858</v>
      </c>
      <c r="AA147" s="17"/>
    </row>
    <row r="148" spans="1:27" ht="19.5" thickTop="1" x14ac:dyDescent="0.25">
      <c r="W148" s="33"/>
      <c r="X148" s="33"/>
      <c r="Y148" s="47"/>
    </row>
    <row r="149" spans="1:27" x14ac:dyDescent="0.25">
      <c r="U149" s="34"/>
      <c r="W149" s="41"/>
    </row>
    <row r="150" spans="1:27" x14ac:dyDescent="0.25">
      <c r="W150" s="42"/>
    </row>
    <row r="151" spans="1:27" x14ac:dyDescent="0.25">
      <c r="U151" s="34"/>
    </row>
  </sheetData>
  <mergeCells count="22">
    <mergeCell ref="O9"/>
    <mergeCell ref="M8:O8"/>
    <mergeCell ref="A7:A9"/>
    <mergeCell ref="C8:C9"/>
    <mergeCell ref="E8:E9"/>
    <mergeCell ref="G8:G9"/>
    <mergeCell ref="C7:G7"/>
    <mergeCell ref="Q7:Y7"/>
    <mergeCell ref="A2:Y2"/>
    <mergeCell ref="A3:Y3"/>
    <mergeCell ref="A4:Y4"/>
    <mergeCell ref="A5:W5"/>
    <mergeCell ref="A6:W6"/>
    <mergeCell ref="I7:O7"/>
    <mergeCell ref="Q8:Q9"/>
    <mergeCell ref="S8:S9"/>
    <mergeCell ref="U8:U9"/>
    <mergeCell ref="W8:W9"/>
    <mergeCell ref="I9"/>
    <mergeCell ref="K9"/>
    <mergeCell ref="I8:K8"/>
    <mergeCell ref="M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12"/>
  <sheetViews>
    <sheetView rightToLeft="1" zoomScale="80" zoomScaleNormal="80" workbookViewId="0">
      <selection activeCell="K12" sqref="K12"/>
    </sheetView>
  </sheetViews>
  <sheetFormatPr defaultRowHeight="18.75" x14ac:dyDescent="0.25"/>
  <cols>
    <col min="1" max="1" width="26.7109375" style="14" bestFit="1" customWidth="1"/>
    <col min="2" max="2" width="1" style="14" customWidth="1"/>
    <col min="3" max="3" width="22" style="14" customWidth="1"/>
    <col min="4" max="4" width="1" style="14" customWidth="1"/>
    <col min="5" max="5" width="23" style="19" customWidth="1"/>
    <col min="6" max="6" width="1" style="19" customWidth="1"/>
    <col min="7" max="7" width="23" style="19" customWidth="1"/>
    <col min="8" max="8" width="1" style="19" customWidth="1"/>
    <col min="9" max="9" width="22" style="19" customWidth="1"/>
    <col min="10" max="10" width="1" style="19" customWidth="1"/>
    <col min="11" max="11" width="25" style="19" customWidth="1"/>
    <col min="12" max="12" width="1" style="14" customWidth="1"/>
    <col min="13" max="13" width="20.7109375" style="14" bestFit="1" customWidth="1"/>
    <col min="14" max="15" width="9.140625" style="14"/>
    <col min="16" max="16" width="23.7109375" style="14" bestFit="1" customWidth="1"/>
    <col min="17" max="16384" width="9.140625" style="14"/>
  </cols>
  <sheetData>
    <row r="2" spans="1:18" ht="26.25" x14ac:dyDescent="0.25">
      <c r="A2" s="49" t="s">
        <v>83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</row>
    <row r="3" spans="1:18" ht="26.25" x14ac:dyDescent="0.25">
      <c r="A3" s="49" t="s">
        <v>1</v>
      </c>
      <c r="B3" s="49" t="s">
        <v>1</v>
      </c>
      <c r="C3" s="49" t="s">
        <v>1</v>
      </c>
      <c r="D3" s="49" t="s">
        <v>1</v>
      </c>
      <c r="E3" s="49" t="s">
        <v>1</v>
      </c>
      <c r="F3" s="49" t="s">
        <v>1</v>
      </c>
      <c r="G3" s="49" t="s">
        <v>1</v>
      </c>
      <c r="H3" s="49" t="s">
        <v>1</v>
      </c>
      <c r="I3" s="49" t="s">
        <v>1</v>
      </c>
      <c r="J3" s="49" t="s">
        <v>1</v>
      </c>
      <c r="K3" s="49" t="s">
        <v>1</v>
      </c>
    </row>
    <row r="4" spans="1:18" ht="26.25" x14ac:dyDescent="0.25">
      <c r="A4" s="49" t="s">
        <v>215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</row>
    <row r="5" spans="1:18" ht="25.5" x14ac:dyDescent="0.25">
      <c r="A5" s="50" t="s">
        <v>69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27" thickBot="1" x14ac:dyDescent="0.3">
      <c r="A6" s="48" t="s">
        <v>36</v>
      </c>
      <c r="C6" s="48" t="s">
        <v>216</v>
      </c>
      <c r="E6" s="52" t="s">
        <v>5</v>
      </c>
      <c r="F6" s="52" t="s">
        <v>5</v>
      </c>
      <c r="G6" s="52" t="s">
        <v>5</v>
      </c>
      <c r="I6" s="52" t="s">
        <v>217</v>
      </c>
      <c r="J6" s="52" t="s">
        <v>6</v>
      </c>
      <c r="K6" s="52" t="s">
        <v>6</v>
      </c>
    </row>
    <row r="7" spans="1:18" ht="27" thickBot="1" x14ac:dyDescent="0.3">
      <c r="A7" s="48" t="s">
        <v>36</v>
      </c>
      <c r="C7" s="48" t="s">
        <v>37</v>
      </c>
      <c r="E7" s="52" t="s">
        <v>38</v>
      </c>
      <c r="G7" s="52" t="s">
        <v>39</v>
      </c>
      <c r="I7" s="52" t="s">
        <v>37</v>
      </c>
      <c r="K7" s="52" t="s">
        <v>35</v>
      </c>
    </row>
    <row r="8" spans="1:18" ht="21" x14ac:dyDescent="0.25">
      <c r="A8" s="15" t="s">
        <v>40</v>
      </c>
      <c r="C8" s="16">
        <v>276796798451</v>
      </c>
      <c r="E8" s="35">
        <v>32058453007</v>
      </c>
      <c r="F8" s="35"/>
      <c r="G8" s="35">
        <v>666000</v>
      </c>
      <c r="H8" s="35"/>
      <c r="I8" s="35">
        <v>308854585458</v>
      </c>
      <c r="K8" s="17">
        <v>3.0039385984084416E-2</v>
      </c>
      <c r="M8" s="17"/>
      <c r="P8" s="19"/>
    </row>
    <row r="9" spans="1:18" ht="21.75" thickBot="1" x14ac:dyDescent="0.3">
      <c r="A9" s="15" t="s">
        <v>210</v>
      </c>
      <c r="C9" s="16">
        <v>5000000</v>
      </c>
      <c r="E9" s="35">
        <v>0</v>
      </c>
      <c r="F9" s="35"/>
      <c r="G9" s="35">
        <v>9000</v>
      </c>
      <c r="H9" s="35"/>
      <c r="I9" s="35">
        <v>4991000</v>
      </c>
      <c r="K9" s="17" t="s">
        <v>218</v>
      </c>
      <c r="M9" s="17"/>
      <c r="P9" s="19"/>
    </row>
    <row r="10" spans="1:18" ht="21.75" thickBot="1" x14ac:dyDescent="0.3">
      <c r="A10" s="15" t="s">
        <v>34</v>
      </c>
      <c r="C10" s="18">
        <f>SUM(C8:C9)</f>
        <v>276801798451</v>
      </c>
      <c r="E10" s="18">
        <f>SUM(E8:E9)</f>
        <v>32058453007</v>
      </c>
      <c r="G10" s="18">
        <f>SUM(G8:G9)</f>
        <v>675000</v>
      </c>
      <c r="I10" s="18">
        <f>SUM(I8:I9)</f>
        <v>308859576458</v>
      </c>
      <c r="J10" s="39"/>
      <c r="K10" s="40">
        <f>SUM(K8:K9)</f>
        <v>3.0039385984084416E-2</v>
      </c>
      <c r="M10" s="17"/>
    </row>
    <row r="11" spans="1:18" ht="19.5" thickTop="1" x14ac:dyDescent="0.25"/>
    <row r="12" spans="1:18" ht="24" x14ac:dyDescent="0.25">
      <c r="K12" s="53"/>
    </row>
  </sheetData>
  <mergeCells count="13">
    <mergeCell ref="I7"/>
    <mergeCell ref="K7"/>
    <mergeCell ref="I6:K6"/>
    <mergeCell ref="A2:K2"/>
    <mergeCell ref="A3:K3"/>
    <mergeCell ref="A4:K4"/>
    <mergeCell ref="A5:R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15"/>
  <sheetViews>
    <sheetView rightToLeft="1" workbookViewId="0">
      <selection activeCell="I11" sqref="I11"/>
    </sheetView>
  </sheetViews>
  <sheetFormatPr defaultRowHeight="18.75" x14ac:dyDescent="0.45"/>
  <cols>
    <col min="1" max="1" width="48" style="4" bestFit="1" customWidth="1"/>
    <col min="2" max="2" width="1" style="4" customWidth="1"/>
    <col min="3" max="3" width="27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32" style="4" customWidth="1"/>
    <col min="10" max="10" width="1" style="4" customWidth="1"/>
    <col min="11" max="11" width="9.140625" style="4" customWidth="1"/>
    <col min="12" max="16384" width="9.140625" style="4"/>
  </cols>
  <sheetData>
    <row r="2" spans="1:25" ht="26.25" x14ac:dyDescent="0.45">
      <c r="A2" s="49" t="s">
        <v>83</v>
      </c>
      <c r="B2" s="49" t="s">
        <v>0</v>
      </c>
      <c r="C2" s="49"/>
      <c r="D2" s="49"/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</row>
    <row r="3" spans="1:25" ht="26.25" x14ac:dyDescent="0.45">
      <c r="A3" s="49" t="s">
        <v>41</v>
      </c>
      <c r="B3" s="49" t="s">
        <v>41</v>
      </c>
      <c r="C3" s="49"/>
      <c r="D3" s="49"/>
      <c r="E3" s="49" t="s">
        <v>41</v>
      </c>
      <c r="F3" s="49" t="s">
        <v>41</v>
      </c>
      <c r="G3" s="49" t="s">
        <v>41</v>
      </c>
      <c r="H3" s="49" t="s">
        <v>41</v>
      </c>
      <c r="I3" s="49" t="s">
        <v>41</v>
      </c>
    </row>
    <row r="4" spans="1:25" ht="26.25" x14ac:dyDescent="0.45">
      <c r="A4" s="49" t="s">
        <v>215</v>
      </c>
      <c r="B4" s="49" t="s">
        <v>2</v>
      </c>
      <c r="C4" s="49"/>
      <c r="D4" s="49"/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</row>
    <row r="5" spans="1:25" customFormat="1" ht="25.5" x14ac:dyDescent="0.25">
      <c r="A5" s="50" t="s">
        <v>76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27" thickBot="1" x14ac:dyDescent="0.5">
      <c r="A6" s="48" t="s">
        <v>45</v>
      </c>
      <c r="C6" s="36" t="s">
        <v>70</v>
      </c>
      <c r="E6" s="48" t="s">
        <v>37</v>
      </c>
      <c r="G6" s="48" t="s">
        <v>62</v>
      </c>
      <c r="I6" s="48" t="s">
        <v>13</v>
      </c>
    </row>
    <row r="7" spans="1:25" ht="19.5" x14ac:dyDescent="0.45">
      <c r="A7" s="12" t="s">
        <v>73</v>
      </c>
      <c r="C7" s="6" t="s">
        <v>71</v>
      </c>
      <c r="E7" s="6">
        <f>'سرمایه‌گذاری در سهام'!I151</f>
        <v>-285548927376</v>
      </c>
      <c r="G7" s="7">
        <f>E7/$E$9</f>
        <v>1.0181475776836151</v>
      </c>
      <c r="I7" s="7">
        <v>-2.7772663417216466E-2</v>
      </c>
      <c r="K7" s="7"/>
    </row>
    <row r="8" spans="1:25" ht="20.25" thickBot="1" x14ac:dyDescent="0.5">
      <c r="A8" s="12" t="s">
        <v>79</v>
      </c>
      <c r="C8" s="6" t="s">
        <v>72</v>
      </c>
      <c r="E8" s="6">
        <f>'درآمد سپرده بانکی'!C9</f>
        <v>5089656407</v>
      </c>
      <c r="G8" s="7">
        <f>E8/$E$9</f>
        <v>-1.8147577683615156E-2</v>
      </c>
      <c r="I8" s="7">
        <v>4.9502309674153181E-4</v>
      </c>
      <c r="K8" s="7"/>
    </row>
    <row r="9" spans="1:25" ht="21.75" thickBot="1" x14ac:dyDescent="0.6">
      <c r="A9" s="5" t="s">
        <v>34</v>
      </c>
      <c r="E9" s="8">
        <f>SUM(E7:E8)</f>
        <v>-280459270969</v>
      </c>
      <c r="G9" s="11">
        <f>SUM(G7:G8)</f>
        <v>0.99999999999999989</v>
      </c>
      <c r="I9" s="11">
        <f>SUM(I7:I8)</f>
        <v>-2.7277640320474934E-2</v>
      </c>
      <c r="K9" s="7"/>
    </row>
    <row r="10" spans="1:25" ht="19.5" thickTop="1" x14ac:dyDescent="0.45">
      <c r="E10" s="30"/>
    </row>
    <row r="11" spans="1:25" x14ac:dyDescent="0.45">
      <c r="E11" s="30"/>
      <c r="I11" s="30"/>
    </row>
    <row r="12" spans="1:25" x14ac:dyDescent="0.45">
      <c r="E12" s="44"/>
    </row>
    <row r="15" spans="1:25" x14ac:dyDescent="0.45">
      <c r="I15" s="31"/>
    </row>
  </sheetData>
  <mergeCells count="8">
    <mergeCell ref="A6"/>
    <mergeCell ref="E6"/>
    <mergeCell ref="G6"/>
    <mergeCell ref="I6"/>
    <mergeCell ref="A2:I2"/>
    <mergeCell ref="A3:I3"/>
    <mergeCell ref="A4:I4"/>
    <mergeCell ref="A5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54"/>
  <sheetViews>
    <sheetView rightToLeft="1" topLeftCell="A139" workbookViewId="0">
      <selection activeCell="A5" sqref="A5:S5"/>
    </sheetView>
  </sheetViews>
  <sheetFormatPr defaultRowHeight="18.75" x14ac:dyDescent="0.45"/>
  <cols>
    <col min="1" max="1" width="41.42578125" style="23" bestFit="1" customWidth="1"/>
    <col min="2" max="2" width="1" style="4" customWidth="1"/>
    <col min="3" max="3" width="22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2" style="4" customWidth="1"/>
    <col min="10" max="10" width="1" style="4" customWidth="1"/>
    <col min="11" max="11" width="23" style="4" customWidth="1"/>
    <col min="12" max="12" width="1" style="4" customWidth="1"/>
    <col min="13" max="13" width="22" style="4" customWidth="1"/>
    <col min="14" max="14" width="1" style="4" customWidth="1"/>
    <col min="15" max="15" width="23" style="4" customWidth="1"/>
    <col min="16" max="16" width="1" style="4" customWidth="1"/>
    <col min="17" max="17" width="22" style="4" customWidth="1"/>
    <col min="18" max="18" width="1" style="4" customWidth="1"/>
    <col min="19" max="19" width="22" style="4" customWidth="1"/>
    <col min="20" max="20" width="1" style="4" customWidth="1"/>
    <col min="21" max="21" width="23" style="4" customWidth="1"/>
    <col min="22" max="22" width="1" style="4" customWidth="1"/>
    <col min="23" max="23" width="9.140625" style="4" customWidth="1"/>
    <col min="24" max="16384" width="9.140625" style="4"/>
  </cols>
  <sheetData>
    <row r="2" spans="1:23" ht="26.25" x14ac:dyDescent="0.45">
      <c r="A2" s="49" t="s">
        <v>83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  <c r="R2" s="49" t="s">
        <v>0</v>
      </c>
      <c r="S2" s="49" t="s">
        <v>0</v>
      </c>
      <c r="T2" s="49" t="s">
        <v>0</v>
      </c>
      <c r="U2" s="49" t="s">
        <v>0</v>
      </c>
    </row>
    <row r="3" spans="1:23" ht="26.25" x14ac:dyDescent="0.45">
      <c r="A3" s="49" t="s">
        <v>41</v>
      </c>
      <c r="B3" s="49" t="s">
        <v>41</v>
      </c>
      <c r="C3" s="49" t="s">
        <v>41</v>
      </c>
      <c r="D3" s="49" t="s">
        <v>41</v>
      </c>
      <c r="E3" s="49" t="s">
        <v>41</v>
      </c>
      <c r="F3" s="49" t="s">
        <v>41</v>
      </c>
      <c r="G3" s="49" t="s">
        <v>41</v>
      </c>
      <c r="H3" s="49" t="s">
        <v>41</v>
      </c>
      <c r="I3" s="49" t="s">
        <v>41</v>
      </c>
      <c r="J3" s="49" t="s">
        <v>41</v>
      </c>
      <c r="K3" s="49" t="s">
        <v>41</v>
      </c>
      <c r="L3" s="49" t="s">
        <v>41</v>
      </c>
      <c r="M3" s="49" t="s">
        <v>41</v>
      </c>
      <c r="N3" s="49" t="s">
        <v>41</v>
      </c>
      <c r="O3" s="49" t="s">
        <v>41</v>
      </c>
      <c r="P3" s="49" t="s">
        <v>41</v>
      </c>
      <c r="Q3" s="49" t="s">
        <v>41</v>
      </c>
      <c r="R3" s="49" t="s">
        <v>41</v>
      </c>
      <c r="S3" s="49" t="s">
        <v>41</v>
      </c>
      <c r="T3" s="49" t="s">
        <v>41</v>
      </c>
      <c r="U3" s="49" t="s">
        <v>41</v>
      </c>
    </row>
    <row r="4" spans="1:23" ht="26.25" x14ac:dyDescent="0.45">
      <c r="A4" s="49" t="s">
        <v>215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  <c r="R4" s="49" t="s">
        <v>2</v>
      </c>
      <c r="S4" s="49" t="s">
        <v>2</v>
      </c>
      <c r="T4" s="49" t="s">
        <v>2</v>
      </c>
      <c r="U4" s="49" t="s">
        <v>2</v>
      </c>
    </row>
    <row r="5" spans="1:23" s="2" customFormat="1" ht="29.25" customHeight="1" x14ac:dyDescent="0.25">
      <c r="A5" s="50" t="s">
        <v>74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23" ht="26.25" x14ac:dyDescent="0.45">
      <c r="A6" s="51" t="s">
        <v>3</v>
      </c>
      <c r="C6" s="48" t="s">
        <v>43</v>
      </c>
      <c r="D6" s="48" t="s">
        <v>43</v>
      </c>
      <c r="E6" s="48" t="s">
        <v>43</v>
      </c>
      <c r="F6" s="48" t="s">
        <v>43</v>
      </c>
      <c r="G6" s="48" t="s">
        <v>43</v>
      </c>
      <c r="H6" s="48" t="s">
        <v>43</v>
      </c>
      <c r="I6" s="48" t="s">
        <v>43</v>
      </c>
      <c r="J6" s="48" t="s">
        <v>43</v>
      </c>
      <c r="K6" s="48" t="s">
        <v>43</v>
      </c>
      <c r="M6" s="48" t="s">
        <v>44</v>
      </c>
      <c r="N6" s="48" t="s">
        <v>44</v>
      </c>
      <c r="O6" s="48" t="s">
        <v>44</v>
      </c>
      <c r="P6" s="48" t="s">
        <v>44</v>
      </c>
      <c r="Q6" s="48" t="s">
        <v>44</v>
      </c>
      <c r="R6" s="48" t="s">
        <v>44</v>
      </c>
      <c r="S6" s="48" t="s">
        <v>44</v>
      </c>
      <c r="T6" s="48" t="s">
        <v>44</v>
      </c>
      <c r="U6" s="48" t="s">
        <v>44</v>
      </c>
    </row>
    <row r="7" spans="1:23" ht="26.25" x14ac:dyDescent="0.45">
      <c r="A7" s="51" t="s">
        <v>3</v>
      </c>
      <c r="C7" s="48" t="s">
        <v>59</v>
      </c>
      <c r="E7" s="48" t="s">
        <v>60</v>
      </c>
      <c r="G7" s="48" t="s">
        <v>61</v>
      </c>
      <c r="I7" s="48" t="s">
        <v>37</v>
      </c>
      <c r="K7" s="48" t="s">
        <v>62</v>
      </c>
      <c r="M7" s="48" t="s">
        <v>59</v>
      </c>
      <c r="O7" s="48" t="s">
        <v>60</v>
      </c>
      <c r="Q7" s="48" t="s">
        <v>61</v>
      </c>
      <c r="S7" s="48" t="s">
        <v>37</v>
      </c>
      <c r="U7" s="48" t="s">
        <v>62</v>
      </c>
    </row>
    <row r="8" spans="1:23" ht="21" x14ac:dyDescent="0.55000000000000004">
      <c r="A8" s="24" t="s">
        <v>162</v>
      </c>
      <c r="C8" s="6">
        <v>0</v>
      </c>
      <c r="E8" s="6">
        <v>-882428850</v>
      </c>
      <c r="G8" s="6">
        <v>-217639448</v>
      </c>
      <c r="I8" s="6">
        <f>C8+E8+G8</f>
        <v>-1100068298</v>
      </c>
      <c r="K8" s="7">
        <f>I8/$I$151</f>
        <v>3.8524686753645962E-3</v>
      </c>
      <c r="M8" s="6">
        <v>0</v>
      </c>
      <c r="O8" s="6">
        <v>-5742378149</v>
      </c>
      <c r="Q8" s="6">
        <v>-217639448</v>
      </c>
      <c r="S8" s="6">
        <f>M8+O8+Q8</f>
        <v>-5960017597</v>
      </c>
      <c r="U8" s="7">
        <f>S8/$S$151</f>
        <v>1.0893692961347531E-2</v>
      </c>
      <c r="W8" s="6"/>
    </row>
    <row r="9" spans="1:23" ht="21" x14ac:dyDescent="0.55000000000000004">
      <c r="A9" s="24" t="s">
        <v>117</v>
      </c>
      <c r="C9" s="6">
        <v>0</v>
      </c>
      <c r="E9" s="6">
        <v>172786838</v>
      </c>
      <c r="G9" s="6">
        <v>-385168917</v>
      </c>
      <c r="I9" s="6">
        <f t="shared" ref="I9:I72" si="0">C9+E9+G9</f>
        <v>-212382079</v>
      </c>
      <c r="K9" s="7">
        <f t="shared" ref="K9:K72" si="1">I9/$I$151</f>
        <v>7.4376773518866461E-4</v>
      </c>
      <c r="M9" s="6">
        <v>0</v>
      </c>
      <c r="O9" s="6">
        <v>-8452378898</v>
      </c>
      <c r="Q9" s="6">
        <v>-963181864</v>
      </c>
      <c r="S9" s="6">
        <f t="shared" ref="S9:S72" si="2">M9+O9+Q9</f>
        <v>-9415560762</v>
      </c>
      <c r="U9" s="7">
        <f t="shared" ref="U9:U72" si="3">S9/$S$151</f>
        <v>1.7209718986697046E-2</v>
      </c>
      <c r="W9" s="6"/>
    </row>
    <row r="10" spans="1:23" ht="21" x14ac:dyDescent="0.55000000000000004">
      <c r="A10" s="24" t="s">
        <v>160</v>
      </c>
      <c r="C10" s="6">
        <v>0</v>
      </c>
      <c r="E10" s="6">
        <v>-2237376460</v>
      </c>
      <c r="G10" s="6">
        <v>111128637</v>
      </c>
      <c r="I10" s="6">
        <f t="shared" si="0"/>
        <v>-2126247823</v>
      </c>
      <c r="K10" s="7">
        <f t="shared" si="1"/>
        <v>7.446176886527882E-3</v>
      </c>
      <c r="M10" s="6">
        <v>0</v>
      </c>
      <c r="O10" s="6">
        <v>627277604</v>
      </c>
      <c r="Q10" s="6">
        <v>982016444</v>
      </c>
      <c r="S10" s="6">
        <f t="shared" si="2"/>
        <v>1609294048</v>
      </c>
      <c r="U10" s="7">
        <f t="shared" si="3"/>
        <v>-2.9414603158655866E-3</v>
      </c>
      <c r="W10" s="6"/>
    </row>
    <row r="11" spans="1:23" ht="21" x14ac:dyDescent="0.55000000000000004">
      <c r="A11" s="24" t="s">
        <v>26</v>
      </c>
      <c r="C11" s="6">
        <v>0</v>
      </c>
      <c r="E11" s="6">
        <v>-5269484376</v>
      </c>
      <c r="G11" s="6">
        <v>-166274247</v>
      </c>
      <c r="I11" s="6">
        <f t="shared" si="0"/>
        <v>-5435758623</v>
      </c>
      <c r="K11" s="7">
        <f t="shared" si="1"/>
        <v>1.9036172444949859E-2</v>
      </c>
      <c r="M11" s="6">
        <v>0</v>
      </c>
      <c r="O11" s="6">
        <v>-2272623913</v>
      </c>
      <c r="Q11" s="6">
        <v>2525743988</v>
      </c>
      <c r="S11" s="6">
        <f t="shared" si="2"/>
        <v>253120075</v>
      </c>
      <c r="U11" s="7">
        <f t="shared" si="3"/>
        <v>-4.6265171780553372E-4</v>
      </c>
      <c r="W11" s="6"/>
    </row>
    <row r="12" spans="1:23" ht="21" x14ac:dyDescent="0.55000000000000004">
      <c r="A12" s="24" t="s">
        <v>183</v>
      </c>
      <c r="C12" s="6">
        <v>0</v>
      </c>
      <c r="E12" s="6">
        <v>201435879</v>
      </c>
      <c r="G12" s="6">
        <v>-204964069</v>
      </c>
      <c r="I12" s="6">
        <f t="shared" si="0"/>
        <v>-3528190</v>
      </c>
      <c r="K12" s="7">
        <f t="shared" si="1"/>
        <v>1.2355815980195272E-5</v>
      </c>
      <c r="M12" s="6">
        <v>0</v>
      </c>
      <c r="O12" s="6">
        <v>-655756</v>
      </c>
      <c r="Q12" s="6">
        <v>-359037094</v>
      </c>
      <c r="S12" s="6">
        <f t="shared" si="2"/>
        <v>-359692850</v>
      </c>
      <c r="U12" s="7">
        <f t="shared" si="3"/>
        <v>6.5744494953578125E-4</v>
      </c>
      <c r="W12" s="6"/>
    </row>
    <row r="13" spans="1:23" ht="21" x14ac:dyDescent="0.55000000000000004">
      <c r="A13" s="24" t="s">
        <v>111</v>
      </c>
      <c r="C13" s="6">
        <v>0</v>
      </c>
      <c r="E13" s="6">
        <v>1103072353</v>
      </c>
      <c r="G13" s="6">
        <v>-371203460</v>
      </c>
      <c r="I13" s="6">
        <f t="shared" si="0"/>
        <v>731868893</v>
      </c>
      <c r="K13" s="7">
        <f t="shared" si="1"/>
        <v>-2.5630244866453405E-3</v>
      </c>
      <c r="M13" s="6">
        <v>0</v>
      </c>
      <c r="O13" s="6">
        <v>-20616882541</v>
      </c>
      <c r="Q13" s="6">
        <v>-750072620</v>
      </c>
      <c r="S13" s="6">
        <f t="shared" si="2"/>
        <v>-21366955161</v>
      </c>
      <c r="U13" s="7">
        <f t="shared" si="3"/>
        <v>3.9054423121162807E-2</v>
      </c>
      <c r="W13" s="6"/>
    </row>
    <row r="14" spans="1:23" ht="21" x14ac:dyDescent="0.55000000000000004">
      <c r="A14" s="24" t="s">
        <v>127</v>
      </c>
      <c r="C14" s="6">
        <v>0</v>
      </c>
      <c r="E14" s="6">
        <v>-9395082456</v>
      </c>
      <c r="G14" s="6">
        <v>3624226554</v>
      </c>
      <c r="I14" s="6">
        <f t="shared" si="0"/>
        <v>-5770855902</v>
      </c>
      <c r="K14" s="7">
        <f t="shared" si="1"/>
        <v>2.0209692100860724E-2</v>
      </c>
      <c r="M14" s="6">
        <v>0</v>
      </c>
      <c r="O14" s="6">
        <v>12971899649</v>
      </c>
      <c r="Q14" s="6">
        <v>4671268312</v>
      </c>
      <c r="S14" s="6">
        <f t="shared" si="2"/>
        <v>17643167961</v>
      </c>
      <c r="U14" s="7">
        <f t="shared" si="3"/>
        <v>-3.2248101872947868E-2</v>
      </c>
      <c r="W14" s="6"/>
    </row>
    <row r="15" spans="1:23" ht="21" x14ac:dyDescent="0.55000000000000004">
      <c r="A15" s="24" t="s">
        <v>113</v>
      </c>
      <c r="C15" s="6">
        <v>0</v>
      </c>
      <c r="E15" s="6">
        <v>2100902076</v>
      </c>
      <c r="G15" s="6">
        <v>-8911597</v>
      </c>
      <c r="I15" s="6">
        <f t="shared" si="0"/>
        <v>2091990479</v>
      </c>
      <c r="K15" s="7">
        <f t="shared" si="1"/>
        <v>-7.3262067493090116E-3</v>
      </c>
      <c r="M15" s="6">
        <v>0</v>
      </c>
      <c r="O15" s="6">
        <v>-651099968</v>
      </c>
      <c r="Q15" s="6">
        <v>-7124045</v>
      </c>
      <c r="S15" s="6">
        <f t="shared" si="2"/>
        <v>-658224013</v>
      </c>
      <c r="U15" s="7">
        <f t="shared" si="3"/>
        <v>1.2030988467244329E-3</v>
      </c>
      <c r="W15" s="6"/>
    </row>
    <row r="16" spans="1:23" ht="21" x14ac:dyDescent="0.55000000000000004">
      <c r="A16" s="24" t="s">
        <v>24</v>
      </c>
      <c r="C16" s="6">
        <v>0</v>
      </c>
      <c r="E16" s="6">
        <v>-5747417212</v>
      </c>
      <c r="G16" s="6">
        <v>-50470336</v>
      </c>
      <c r="I16" s="6">
        <f t="shared" si="0"/>
        <v>-5797887548</v>
      </c>
      <c r="K16" s="7">
        <f t="shared" si="1"/>
        <v>2.0304357649943337E-2</v>
      </c>
      <c r="M16" s="6">
        <v>0</v>
      </c>
      <c r="O16" s="6">
        <v>-1263919362</v>
      </c>
      <c r="Q16" s="6">
        <v>334847318</v>
      </c>
      <c r="S16" s="6">
        <f t="shared" si="2"/>
        <v>-929072044</v>
      </c>
      <c r="U16" s="7">
        <f t="shared" si="3"/>
        <v>1.6981536415936129E-3</v>
      </c>
      <c r="W16" s="6"/>
    </row>
    <row r="17" spans="1:23" ht="21" x14ac:dyDescent="0.55000000000000004">
      <c r="A17" s="24" t="s">
        <v>107</v>
      </c>
      <c r="C17" s="6">
        <v>0</v>
      </c>
      <c r="E17" s="6">
        <v>-1970120691</v>
      </c>
      <c r="G17" s="6">
        <v>-105766334</v>
      </c>
      <c r="I17" s="6">
        <f t="shared" si="0"/>
        <v>-2075887025</v>
      </c>
      <c r="K17" s="7">
        <f t="shared" si="1"/>
        <v>7.2698120216244085E-3</v>
      </c>
      <c r="M17" s="6">
        <v>0</v>
      </c>
      <c r="O17" s="6">
        <v>-2731796790</v>
      </c>
      <c r="Q17" s="6">
        <v>8516680470</v>
      </c>
      <c r="S17" s="6">
        <f t="shared" si="2"/>
        <v>5784883680</v>
      </c>
      <c r="U17" s="7">
        <f t="shared" si="3"/>
        <v>-1.057358398719342E-2</v>
      </c>
      <c r="W17" s="6"/>
    </row>
    <row r="18" spans="1:23" ht="21" x14ac:dyDescent="0.55000000000000004">
      <c r="A18" s="24" t="s">
        <v>144</v>
      </c>
      <c r="C18" s="6">
        <v>0</v>
      </c>
      <c r="E18" s="6">
        <v>-1200429674</v>
      </c>
      <c r="G18" s="6">
        <v>0</v>
      </c>
      <c r="I18" s="6">
        <f t="shared" si="0"/>
        <v>-1200429674</v>
      </c>
      <c r="K18" s="7">
        <f t="shared" si="1"/>
        <v>4.2039369050730835E-3</v>
      </c>
      <c r="M18" s="6">
        <v>0</v>
      </c>
      <c r="O18" s="6">
        <v>2369693220</v>
      </c>
      <c r="Q18" s="6">
        <v>5569511837</v>
      </c>
      <c r="S18" s="6">
        <f t="shared" si="2"/>
        <v>7939205057</v>
      </c>
      <c r="U18" s="7">
        <f t="shared" si="3"/>
        <v>-1.4511242767415545E-2</v>
      </c>
      <c r="W18" s="6"/>
    </row>
    <row r="19" spans="1:23" ht="21" x14ac:dyDescent="0.55000000000000004">
      <c r="A19" s="24" t="s">
        <v>124</v>
      </c>
      <c r="C19" s="6">
        <v>0</v>
      </c>
      <c r="E19" s="6">
        <v>-1145392382</v>
      </c>
      <c r="G19" s="6">
        <v>0</v>
      </c>
      <c r="I19" s="6">
        <f t="shared" si="0"/>
        <v>-1145392382</v>
      </c>
      <c r="K19" s="7">
        <f t="shared" si="1"/>
        <v>4.0111948327923178E-3</v>
      </c>
      <c r="M19" s="6">
        <v>0</v>
      </c>
      <c r="O19" s="6">
        <v>-3702301628</v>
      </c>
      <c r="Q19" s="6">
        <v>-464200009</v>
      </c>
      <c r="S19" s="6">
        <f t="shared" si="2"/>
        <v>-4166501637</v>
      </c>
      <c r="U19" s="7">
        <f t="shared" si="3"/>
        <v>7.6155126755458576E-3</v>
      </c>
      <c r="W19" s="6"/>
    </row>
    <row r="20" spans="1:23" ht="21" x14ac:dyDescent="0.55000000000000004">
      <c r="A20" s="24" t="s">
        <v>164</v>
      </c>
      <c r="C20" s="6">
        <v>0</v>
      </c>
      <c r="E20" s="6">
        <v>-4896432619</v>
      </c>
      <c r="G20" s="6">
        <v>0</v>
      </c>
      <c r="I20" s="6">
        <f t="shared" si="0"/>
        <v>-4896432619</v>
      </c>
      <c r="K20" s="7">
        <f t="shared" si="1"/>
        <v>1.7147438318171525E-2</v>
      </c>
      <c r="M20" s="6">
        <v>0</v>
      </c>
      <c r="O20" s="6">
        <v>-22531927720</v>
      </c>
      <c r="Q20" s="6">
        <v>3436282780</v>
      </c>
      <c r="S20" s="6">
        <f t="shared" si="2"/>
        <v>-19095644940</v>
      </c>
      <c r="U20" s="7">
        <f t="shared" si="3"/>
        <v>3.4902932665832796E-2</v>
      </c>
      <c r="W20" s="6"/>
    </row>
    <row r="21" spans="1:23" ht="21" x14ac:dyDescent="0.55000000000000004">
      <c r="A21" s="24" t="s">
        <v>153</v>
      </c>
      <c r="C21" s="6">
        <v>0</v>
      </c>
      <c r="E21" s="6">
        <v>-7010565046</v>
      </c>
      <c r="G21" s="6">
        <v>0</v>
      </c>
      <c r="I21" s="6">
        <f t="shared" si="0"/>
        <v>-7010565046</v>
      </c>
      <c r="K21" s="7">
        <f t="shared" si="1"/>
        <v>2.4551186763061287E-2</v>
      </c>
      <c r="M21" s="6">
        <v>0</v>
      </c>
      <c r="O21" s="6">
        <v>1420547091</v>
      </c>
      <c r="Q21" s="6">
        <v>2558976901</v>
      </c>
      <c r="S21" s="6">
        <f t="shared" si="2"/>
        <v>3979523992</v>
      </c>
      <c r="U21" s="7">
        <f t="shared" si="3"/>
        <v>-7.2737557894099669E-3</v>
      </c>
      <c r="W21" s="6"/>
    </row>
    <row r="22" spans="1:23" ht="21" x14ac:dyDescent="0.55000000000000004">
      <c r="A22" s="24" t="s">
        <v>120</v>
      </c>
      <c r="C22" s="6">
        <v>0</v>
      </c>
      <c r="E22" s="6">
        <v>-1929856226</v>
      </c>
      <c r="G22" s="6">
        <v>0</v>
      </c>
      <c r="I22" s="6">
        <f t="shared" si="0"/>
        <v>-1929856226</v>
      </c>
      <c r="K22" s="7">
        <f t="shared" si="1"/>
        <v>6.7584082480507393E-3</v>
      </c>
      <c r="M22" s="6">
        <v>0</v>
      </c>
      <c r="O22" s="6">
        <v>-13376605342</v>
      </c>
      <c r="Q22" s="6">
        <v>-696224990</v>
      </c>
      <c r="S22" s="6">
        <f t="shared" si="2"/>
        <v>-14072830332</v>
      </c>
      <c r="U22" s="7">
        <f t="shared" si="3"/>
        <v>2.5722255050238979E-2</v>
      </c>
      <c r="W22" s="6"/>
    </row>
    <row r="23" spans="1:23" ht="21" x14ac:dyDescent="0.55000000000000004">
      <c r="A23" s="24" t="s">
        <v>91</v>
      </c>
      <c r="C23" s="6">
        <v>0</v>
      </c>
      <c r="E23" s="6">
        <v>-4471333415</v>
      </c>
      <c r="G23" s="6">
        <v>0</v>
      </c>
      <c r="I23" s="6">
        <f t="shared" si="0"/>
        <v>-4471333415</v>
      </c>
      <c r="K23" s="7">
        <f t="shared" si="1"/>
        <v>1.5658729507718717E-2</v>
      </c>
      <c r="M23" s="6">
        <v>0</v>
      </c>
      <c r="O23" s="6">
        <v>-6819524749</v>
      </c>
      <c r="Q23" s="6">
        <v>255509157</v>
      </c>
      <c r="S23" s="6">
        <f t="shared" si="2"/>
        <v>-6564015592</v>
      </c>
      <c r="U23" s="7">
        <f t="shared" si="3"/>
        <v>1.199767773986756E-2</v>
      </c>
      <c r="W23" s="6"/>
    </row>
    <row r="24" spans="1:23" ht="21" x14ac:dyDescent="0.55000000000000004">
      <c r="A24" s="24" t="s">
        <v>88</v>
      </c>
      <c r="C24" s="6">
        <v>0</v>
      </c>
      <c r="E24" s="6">
        <v>2812328629</v>
      </c>
      <c r="G24" s="6">
        <v>0</v>
      </c>
      <c r="I24" s="6">
        <f t="shared" si="0"/>
        <v>2812328629</v>
      </c>
      <c r="K24" s="7">
        <f t="shared" si="1"/>
        <v>-9.8488502647983422E-3</v>
      </c>
      <c r="M24" s="6">
        <v>0</v>
      </c>
      <c r="O24" s="6">
        <v>13055667768</v>
      </c>
      <c r="Q24" s="6">
        <v>57492047</v>
      </c>
      <c r="S24" s="6">
        <f t="shared" si="2"/>
        <v>13113159815</v>
      </c>
      <c r="U24" s="7">
        <f t="shared" si="3"/>
        <v>-2.3968173659352165E-2</v>
      </c>
      <c r="W24" s="6"/>
    </row>
    <row r="25" spans="1:23" ht="21" x14ac:dyDescent="0.55000000000000004">
      <c r="A25" s="24" t="s">
        <v>86</v>
      </c>
      <c r="C25" s="6">
        <v>0</v>
      </c>
      <c r="E25" s="6">
        <v>-1776649511</v>
      </c>
      <c r="G25" s="6">
        <v>0</v>
      </c>
      <c r="I25" s="6">
        <f t="shared" si="0"/>
        <v>-1776649511</v>
      </c>
      <c r="K25" s="7">
        <f t="shared" si="1"/>
        <v>6.2218742242396005E-3</v>
      </c>
      <c r="M25" s="6">
        <v>0</v>
      </c>
      <c r="O25" s="6">
        <v>-12602555854</v>
      </c>
      <c r="Q25" s="6">
        <v>-819565500</v>
      </c>
      <c r="S25" s="6">
        <f t="shared" si="2"/>
        <v>-13422121354</v>
      </c>
      <c r="U25" s="7">
        <f t="shared" si="3"/>
        <v>2.4532892150187755E-2</v>
      </c>
      <c r="W25" s="6"/>
    </row>
    <row r="26" spans="1:23" ht="21" x14ac:dyDescent="0.55000000000000004">
      <c r="A26" s="24" t="s">
        <v>21</v>
      </c>
      <c r="C26" s="6">
        <v>0</v>
      </c>
      <c r="E26" s="6">
        <v>3046016010</v>
      </c>
      <c r="G26" s="6">
        <v>0</v>
      </c>
      <c r="I26" s="6">
        <f t="shared" si="0"/>
        <v>3046016010</v>
      </c>
      <c r="K26" s="7">
        <f t="shared" si="1"/>
        <v>-1.0667229738843044E-2</v>
      </c>
      <c r="M26" s="6">
        <v>0</v>
      </c>
      <c r="O26" s="6">
        <v>-2915307243</v>
      </c>
      <c r="Q26" s="6">
        <v>1053887819</v>
      </c>
      <c r="S26" s="6">
        <f t="shared" si="2"/>
        <v>-1861419424</v>
      </c>
      <c r="U26" s="7">
        <f t="shared" si="3"/>
        <v>3.4022939273788818E-3</v>
      </c>
      <c r="W26" s="6"/>
    </row>
    <row r="27" spans="1:23" ht="21" x14ac:dyDescent="0.55000000000000004">
      <c r="A27" s="24" t="s">
        <v>22</v>
      </c>
      <c r="C27" s="6">
        <v>0</v>
      </c>
      <c r="E27" s="6">
        <v>-3171944216</v>
      </c>
      <c r="G27" s="6">
        <v>0</v>
      </c>
      <c r="I27" s="6">
        <f t="shared" si="0"/>
        <v>-3171944216</v>
      </c>
      <c r="K27" s="7">
        <f t="shared" si="1"/>
        <v>1.1108233692726515E-2</v>
      </c>
      <c r="M27" s="6">
        <v>0</v>
      </c>
      <c r="O27" s="6">
        <v>2227033984</v>
      </c>
      <c r="Q27" s="6">
        <v>5970886368</v>
      </c>
      <c r="S27" s="6">
        <f t="shared" si="2"/>
        <v>8197920352</v>
      </c>
      <c r="U27" s="7">
        <f t="shared" si="3"/>
        <v>-1.4984121402799621E-2</v>
      </c>
      <c r="W27" s="6"/>
    </row>
    <row r="28" spans="1:23" ht="21" x14ac:dyDescent="0.55000000000000004">
      <c r="A28" s="24" t="s">
        <v>33</v>
      </c>
      <c r="C28" s="6">
        <v>0</v>
      </c>
      <c r="E28" s="6">
        <v>0</v>
      </c>
      <c r="G28" s="6">
        <v>0</v>
      </c>
      <c r="I28" s="6">
        <f t="shared" si="0"/>
        <v>0</v>
      </c>
      <c r="K28" s="7">
        <f t="shared" si="1"/>
        <v>0</v>
      </c>
      <c r="M28" s="6">
        <v>0</v>
      </c>
      <c r="O28" s="6">
        <v>0</v>
      </c>
      <c r="Q28" s="6">
        <v>2215815987</v>
      </c>
      <c r="S28" s="6">
        <f t="shared" si="2"/>
        <v>2215815987</v>
      </c>
      <c r="U28" s="7">
        <f t="shared" si="3"/>
        <v>-4.0500583477091423E-3</v>
      </c>
      <c r="W28" s="6"/>
    </row>
    <row r="29" spans="1:23" ht="21" x14ac:dyDescent="0.55000000000000004">
      <c r="A29" s="24" t="s">
        <v>29</v>
      </c>
      <c r="C29" s="6">
        <v>0</v>
      </c>
      <c r="E29" s="6">
        <v>-6552196895</v>
      </c>
      <c r="G29" s="6">
        <v>0</v>
      </c>
      <c r="I29" s="6">
        <f t="shared" si="0"/>
        <v>-6552196895</v>
      </c>
      <c r="K29" s="7">
        <f t="shared" si="1"/>
        <v>2.2945969208185174E-2</v>
      </c>
      <c r="M29" s="6">
        <v>0</v>
      </c>
      <c r="O29" s="6">
        <v>9859237444</v>
      </c>
      <c r="Q29" s="6">
        <v>6814450977</v>
      </c>
      <c r="S29" s="6">
        <f t="shared" si="2"/>
        <v>16673688421</v>
      </c>
      <c r="U29" s="7">
        <f t="shared" si="3"/>
        <v>-3.0476091594591567E-2</v>
      </c>
      <c r="W29" s="6"/>
    </row>
    <row r="30" spans="1:23" ht="21" x14ac:dyDescent="0.55000000000000004">
      <c r="A30" s="24" t="s">
        <v>136</v>
      </c>
      <c r="C30" s="6">
        <v>0</v>
      </c>
      <c r="E30" s="6">
        <v>-6307260335</v>
      </c>
      <c r="G30" s="6">
        <v>0</v>
      </c>
      <c r="I30" s="6">
        <f t="shared" si="0"/>
        <v>-6307260335</v>
      </c>
      <c r="K30" s="7">
        <f t="shared" si="1"/>
        <v>2.2088194807661943E-2</v>
      </c>
      <c r="M30" s="6">
        <v>0</v>
      </c>
      <c r="O30" s="6">
        <v>-32979020836</v>
      </c>
      <c r="Q30" s="6">
        <v>187248443</v>
      </c>
      <c r="S30" s="6">
        <f t="shared" si="2"/>
        <v>-32791772393</v>
      </c>
      <c r="U30" s="7">
        <f t="shared" si="3"/>
        <v>5.9936651913166217E-2</v>
      </c>
      <c r="W30" s="6"/>
    </row>
    <row r="31" spans="1:23" ht="21" x14ac:dyDescent="0.55000000000000004">
      <c r="A31" s="24" t="s">
        <v>135</v>
      </c>
      <c r="C31" s="6">
        <v>0</v>
      </c>
      <c r="E31" s="6">
        <v>9577649469</v>
      </c>
      <c r="G31" s="6">
        <v>0</v>
      </c>
      <c r="I31" s="6">
        <f t="shared" si="0"/>
        <v>9577649469</v>
      </c>
      <c r="K31" s="7">
        <f t="shared" si="1"/>
        <v>-3.354118524279559E-2</v>
      </c>
      <c r="M31" s="6">
        <v>0</v>
      </c>
      <c r="O31" s="6">
        <v>-11325440720</v>
      </c>
      <c r="Q31" s="6">
        <v>8711090</v>
      </c>
      <c r="S31" s="6">
        <f t="shared" si="2"/>
        <v>-11316729630</v>
      </c>
      <c r="U31" s="7">
        <f t="shared" si="3"/>
        <v>2.0684666766396468E-2</v>
      </c>
      <c r="W31" s="6"/>
    </row>
    <row r="32" spans="1:23" ht="21" x14ac:dyDescent="0.55000000000000004">
      <c r="A32" s="24" t="s">
        <v>82</v>
      </c>
      <c r="C32" s="6">
        <v>0</v>
      </c>
      <c r="E32" s="6">
        <v>-2509771670</v>
      </c>
      <c r="G32" s="6">
        <v>0</v>
      </c>
      <c r="I32" s="6">
        <f t="shared" si="0"/>
        <v>-2509771670</v>
      </c>
      <c r="K32" s="7">
        <f t="shared" si="1"/>
        <v>8.7892876820203497E-3</v>
      </c>
      <c r="M32" s="6">
        <v>0</v>
      </c>
      <c r="O32" s="6">
        <v>6710565692</v>
      </c>
      <c r="Q32" s="6">
        <v>10090488837</v>
      </c>
      <c r="S32" s="6">
        <f t="shared" si="2"/>
        <v>16801054529</v>
      </c>
      <c r="U32" s="7">
        <f t="shared" si="3"/>
        <v>-3.0708890785475201E-2</v>
      </c>
      <c r="W32" s="6"/>
    </row>
    <row r="33" spans="1:23" ht="21" x14ac:dyDescent="0.55000000000000004">
      <c r="A33" s="24" t="s">
        <v>119</v>
      </c>
      <c r="C33" s="6">
        <v>0</v>
      </c>
      <c r="E33" s="6">
        <v>-2984310071</v>
      </c>
      <c r="G33" s="6">
        <v>0</v>
      </c>
      <c r="I33" s="6">
        <f t="shared" si="0"/>
        <v>-2984310071</v>
      </c>
      <c r="K33" s="7">
        <f t="shared" si="1"/>
        <v>1.0451133885964047E-2</v>
      </c>
      <c r="M33" s="6">
        <v>0</v>
      </c>
      <c r="O33" s="6">
        <v>-2398746931</v>
      </c>
      <c r="Q33" s="6">
        <v>3553416675</v>
      </c>
      <c r="S33" s="6">
        <f t="shared" si="2"/>
        <v>1154669744</v>
      </c>
      <c r="U33" s="7">
        <f t="shared" si="3"/>
        <v>-2.1105000879905549E-3</v>
      </c>
      <c r="W33" s="6"/>
    </row>
    <row r="34" spans="1:23" ht="21" x14ac:dyDescent="0.55000000000000004">
      <c r="A34" s="24" t="s">
        <v>28</v>
      </c>
      <c r="C34" s="6">
        <v>0</v>
      </c>
      <c r="E34" s="6">
        <v>-3253888903</v>
      </c>
      <c r="G34" s="6">
        <v>0</v>
      </c>
      <c r="I34" s="6">
        <f t="shared" si="0"/>
        <v>-3253888903</v>
      </c>
      <c r="K34" s="7">
        <f t="shared" si="1"/>
        <v>1.1395206183756392E-2</v>
      </c>
      <c r="M34" s="6">
        <v>0</v>
      </c>
      <c r="O34" s="6">
        <v>-7322938400</v>
      </c>
      <c r="Q34" s="6">
        <v>2440016551</v>
      </c>
      <c r="S34" s="6">
        <f t="shared" si="2"/>
        <v>-4882921849</v>
      </c>
      <c r="U34" s="7">
        <f t="shared" si="3"/>
        <v>8.9249822691859701E-3</v>
      </c>
      <c r="W34" s="6"/>
    </row>
    <row r="35" spans="1:23" ht="21" x14ac:dyDescent="0.55000000000000004">
      <c r="A35" s="24" t="s">
        <v>121</v>
      </c>
      <c r="C35" s="6">
        <v>0</v>
      </c>
      <c r="E35" s="6">
        <v>3630606820</v>
      </c>
      <c r="G35" s="6">
        <v>0</v>
      </c>
      <c r="I35" s="6">
        <f t="shared" si="0"/>
        <v>3630606820</v>
      </c>
      <c r="K35" s="7">
        <f t="shared" si="1"/>
        <v>-1.2714482429903702E-2</v>
      </c>
      <c r="M35" s="6">
        <v>3987573660</v>
      </c>
      <c r="O35" s="6">
        <v>-14617465470</v>
      </c>
      <c r="Q35" s="6">
        <v>-132256443</v>
      </c>
      <c r="S35" s="6">
        <f t="shared" si="2"/>
        <v>-10762148253</v>
      </c>
      <c r="U35" s="7">
        <f t="shared" si="3"/>
        <v>1.9671005456711695E-2</v>
      </c>
      <c r="W35" s="6"/>
    </row>
    <row r="36" spans="1:23" ht="21" x14ac:dyDescent="0.55000000000000004">
      <c r="A36" s="24" t="s">
        <v>94</v>
      </c>
      <c r="C36" s="6">
        <v>0</v>
      </c>
      <c r="E36" s="6">
        <v>-9596934156</v>
      </c>
      <c r="G36" s="6">
        <v>0</v>
      </c>
      <c r="I36" s="6">
        <f t="shared" si="0"/>
        <v>-9596934156</v>
      </c>
      <c r="K36" s="7">
        <f t="shared" si="1"/>
        <v>3.360872073374354E-2</v>
      </c>
      <c r="M36" s="6">
        <v>0</v>
      </c>
      <c r="O36" s="6">
        <v>-6036544484</v>
      </c>
      <c r="Q36" s="6">
        <v>173038929</v>
      </c>
      <c r="S36" s="6">
        <f t="shared" si="2"/>
        <v>-5863505555</v>
      </c>
      <c r="U36" s="7">
        <f t="shared" si="3"/>
        <v>1.071728869147593E-2</v>
      </c>
      <c r="W36" s="6"/>
    </row>
    <row r="37" spans="1:23" ht="21" x14ac:dyDescent="0.55000000000000004">
      <c r="A37" s="24" t="s">
        <v>173</v>
      </c>
      <c r="C37" s="6">
        <v>0</v>
      </c>
      <c r="E37" s="6">
        <v>-8793673442</v>
      </c>
      <c r="G37" s="6">
        <v>0</v>
      </c>
      <c r="I37" s="6">
        <f t="shared" si="0"/>
        <v>-8793673442</v>
      </c>
      <c r="K37" s="7">
        <f t="shared" si="1"/>
        <v>3.0795680175750843E-2</v>
      </c>
      <c r="M37" s="6">
        <v>0</v>
      </c>
      <c r="O37" s="6">
        <v>-2403447204</v>
      </c>
      <c r="Q37" s="6">
        <v>594625716</v>
      </c>
      <c r="S37" s="6">
        <f t="shared" si="2"/>
        <v>-1808821488</v>
      </c>
      <c r="U37" s="7">
        <f t="shared" si="3"/>
        <v>3.3061556600232581E-3</v>
      </c>
      <c r="W37" s="6"/>
    </row>
    <row r="38" spans="1:23" ht="21" x14ac:dyDescent="0.55000000000000004">
      <c r="A38" s="24" t="s">
        <v>99</v>
      </c>
      <c r="C38" s="6">
        <v>0</v>
      </c>
      <c r="E38" s="6">
        <v>0</v>
      </c>
      <c r="G38" s="6">
        <v>0</v>
      </c>
      <c r="I38" s="6">
        <f t="shared" si="0"/>
        <v>0</v>
      </c>
      <c r="K38" s="7">
        <f t="shared" si="1"/>
        <v>0</v>
      </c>
      <c r="M38" s="6">
        <v>0</v>
      </c>
      <c r="O38" s="6">
        <v>0</v>
      </c>
      <c r="Q38" s="6">
        <v>4251872604</v>
      </c>
      <c r="S38" s="6">
        <f t="shared" si="2"/>
        <v>4251872604</v>
      </c>
      <c r="U38" s="7">
        <f t="shared" si="3"/>
        <v>-7.7715533393820611E-3</v>
      </c>
      <c r="W38" s="6"/>
    </row>
    <row r="39" spans="1:23" ht="21" x14ac:dyDescent="0.55000000000000004">
      <c r="A39" s="24" t="s">
        <v>174</v>
      </c>
      <c r="C39" s="6">
        <v>0</v>
      </c>
      <c r="E39" s="6">
        <v>1702897060</v>
      </c>
      <c r="G39" s="6">
        <v>0</v>
      </c>
      <c r="I39" s="6">
        <f t="shared" si="0"/>
        <v>1702897060</v>
      </c>
      <c r="K39" s="7">
        <f t="shared" si="1"/>
        <v>-5.9635911633374467E-3</v>
      </c>
      <c r="M39" s="6">
        <v>0</v>
      </c>
      <c r="O39" s="6">
        <v>30224351559</v>
      </c>
      <c r="Q39" s="6">
        <v>7730407110</v>
      </c>
      <c r="S39" s="6">
        <f t="shared" si="2"/>
        <v>37954758669</v>
      </c>
      <c r="U39" s="7">
        <f t="shared" si="3"/>
        <v>-6.9373534663765099E-2</v>
      </c>
      <c r="W39" s="6"/>
    </row>
    <row r="40" spans="1:23" ht="21" x14ac:dyDescent="0.55000000000000004">
      <c r="A40" s="24" t="s">
        <v>128</v>
      </c>
      <c r="C40" s="6">
        <v>0</v>
      </c>
      <c r="E40" s="6">
        <v>-4972889584</v>
      </c>
      <c r="G40" s="6">
        <v>0</v>
      </c>
      <c r="I40" s="6">
        <f t="shared" si="0"/>
        <v>-4972889584</v>
      </c>
      <c r="K40" s="7">
        <f t="shared" si="1"/>
        <v>1.741519265961692E-2</v>
      </c>
      <c r="M40" s="6">
        <v>0</v>
      </c>
      <c r="O40" s="6">
        <v>-11565995590</v>
      </c>
      <c r="Q40" s="6">
        <v>-658857272</v>
      </c>
      <c r="S40" s="6">
        <f t="shared" si="2"/>
        <v>-12224852862</v>
      </c>
      <c r="U40" s="7">
        <f t="shared" si="3"/>
        <v>2.2344530265030124E-2</v>
      </c>
      <c r="W40" s="6"/>
    </row>
    <row r="41" spans="1:23" ht="21" x14ac:dyDescent="0.55000000000000004">
      <c r="A41" s="24" t="s">
        <v>147</v>
      </c>
      <c r="C41" s="6">
        <v>0</v>
      </c>
      <c r="E41" s="6">
        <v>-3258056458</v>
      </c>
      <c r="G41" s="6">
        <v>0</v>
      </c>
      <c r="I41" s="6">
        <f t="shared" si="0"/>
        <v>-3258056458</v>
      </c>
      <c r="K41" s="7">
        <f t="shared" si="1"/>
        <v>1.140980107310967E-2</v>
      </c>
      <c r="M41" s="6">
        <v>13004559900</v>
      </c>
      <c r="O41" s="6">
        <v>8087141931</v>
      </c>
      <c r="Q41" s="6">
        <v>4363271335</v>
      </c>
      <c r="S41" s="6">
        <f t="shared" si="2"/>
        <v>25454973166</v>
      </c>
      <c r="U41" s="7">
        <f t="shared" si="3"/>
        <v>-4.6526483772350594E-2</v>
      </c>
      <c r="W41" s="6"/>
    </row>
    <row r="42" spans="1:23" ht="21" x14ac:dyDescent="0.55000000000000004">
      <c r="A42" s="24" t="s">
        <v>105</v>
      </c>
      <c r="C42" s="6">
        <v>0</v>
      </c>
      <c r="E42" s="6">
        <v>-1662117342</v>
      </c>
      <c r="G42" s="6">
        <v>0</v>
      </c>
      <c r="I42" s="6">
        <f t="shared" si="0"/>
        <v>-1662117342</v>
      </c>
      <c r="K42" s="7">
        <f t="shared" si="1"/>
        <v>5.8207794974883126E-3</v>
      </c>
      <c r="M42" s="6">
        <v>0</v>
      </c>
      <c r="O42" s="6">
        <v>-9998129353</v>
      </c>
      <c r="Q42" s="6">
        <v>-1540575192</v>
      </c>
      <c r="S42" s="6">
        <f t="shared" si="2"/>
        <v>-11538704545</v>
      </c>
      <c r="U42" s="7">
        <f t="shared" si="3"/>
        <v>2.1090391502905367E-2</v>
      </c>
      <c r="W42" s="6"/>
    </row>
    <row r="43" spans="1:23" ht="21" x14ac:dyDescent="0.55000000000000004">
      <c r="A43" s="24" t="s">
        <v>92</v>
      </c>
      <c r="C43" s="6">
        <v>1356611737</v>
      </c>
      <c r="E43" s="6">
        <v>-3042857459</v>
      </c>
      <c r="G43" s="6">
        <v>0</v>
      </c>
      <c r="I43" s="6">
        <f t="shared" si="0"/>
        <v>-1686245722</v>
      </c>
      <c r="K43" s="7">
        <f t="shared" si="1"/>
        <v>5.9052777311946105E-3</v>
      </c>
      <c r="M43" s="6">
        <v>1356611737</v>
      </c>
      <c r="O43" s="6">
        <v>-14303136056</v>
      </c>
      <c r="Q43" s="6">
        <v>-555908888</v>
      </c>
      <c r="S43" s="6">
        <f t="shared" si="2"/>
        <v>-13502433207</v>
      </c>
      <c r="U43" s="7">
        <f t="shared" si="3"/>
        <v>2.4679685788545343E-2</v>
      </c>
      <c r="W43" s="6"/>
    </row>
    <row r="44" spans="1:23" ht="21" x14ac:dyDescent="0.55000000000000004">
      <c r="A44" s="24" t="s">
        <v>122</v>
      </c>
      <c r="C44" s="6">
        <v>0</v>
      </c>
      <c r="E44" s="6">
        <v>3964253936</v>
      </c>
      <c r="G44" s="6">
        <v>0</v>
      </c>
      <c r="I44" s="6">
        <f t="shared" si="0"/>
        <v>3964253936</v>
      </c>
      <c r="K44" s="7">
        <f t="shared" si="1"/>
        <v>-1.3882923576105823E-2</v>
      </c>
      <c r="M44" s="6">
        <v>0</v>
      </c>
      <c r="O44" s="6">
        <v>-7630725999</v>
      </c>
      <c r="Q44" s="6">
        <v>373142895</v>
      </c>
      <c r="S44" s="6">
        <f t="shared" si="2"/>
        <v>-7257583104</v>
      </c>
      <c r="U44" s="7">
        <f t="shared" si="3"/>
        <v>1.3265377272750956E-2</v>
      </c>
      <c r="W44" s="6"/>
    </row>
    <row r="45" spans="1:23" ht="21" x14ac:dyDescent="0.55000000000000004">
      <c r="A45" s="24" t="s">
        <v>27</v>
      </c>
      <c r="C45" s="6">
        <v>0</v>
      </c>
      <c r="E45" s="6">
        <v>3647929303</v>
      </c>
      <c r="G45" s="6">
        <v>0</v>
      </c>
      <c r="I45" s="6">
        <f t="shared" si="0"/>
        <v>3647929303</v>
      </c>
      <c r="K45" s="7">
        <f t="shared" si="1"/>
        <v>-1.2775146229831728E-2</v>
      </c>
      <c r="M45" s="6">
        <v>0</v>
      </c>
      <c r="O45" s="6">
        <v>17388171062</v>
      </c>
      <c r="Q45" s="6">
        <v>1805323561</v>
      </c>
      <c r="S45" s="6">
        <f t="shared" si="2"/>
        <v>19193494623</v>
      </c>
      <c r="U45" s="7">
        <f t="shared" si="3"/>
        <v>-3.5081781869818994E-2</v>
      </c>
      <c r="W45" s="6"/>
    </row>
    <row r="46" spans="1:23" ht="21" x14ac:dyDescent="0.55000000000000004">
      <c r="A46" s="24" t="s">
        <v>23</v>
      </c>
      <c r="C46" s="6">
        <v>12553359000</v>
      </c>
      <c r="E46" s="6">
        <v>-11791984386</v>
      </c>
      <c r="G46" s="6">
        <v>0</v>
      </c>
      <c r="I46" s="6">
        <f t="shared" si="0"/>
        <v>761374614</v>
      </c>
      <c r="K46" s="7">
        <f t="shared" si="1"/>
        <v>-2.6663543127145098E-3</v>
      </c>
      <c r="M46" s="6">
        <v>12553359000</v>
      </c>
      <c r="O46" s="6">
        <v>2069287877</v>
      </c>
      <c r="Q46" s="6">
        <v>909689449</v>
      </c>
      <c r="S46" s="6">
        <f t="shared" si="2"/>
        <v>15532336326</v>
      </c>
      <c r="U46" s="7">
        <f t="shared" si="3"/>
        <v>-2.8389933444659385E-2</v>
      </c>
      <c r="W46" s="6"/>
    </row>
    <row r="47" spans="1:23" ht="21" x14ac:dyDescent="0.55000000000000004">
      <c r="A47" s="24" t="s">
        <v>130</v>
      </c>
      <c r="C47" s="6">
        <v>14547537661</v>
      </c>
      <c r="E47" s="6">
        <v>-14662487221</v>
      </c>
      <c r="G47" s="6">
        <v>0</v>
      </c>
      <c r="I47" s="6">
        <f t="shared" si="0"/>
        <v>-114949560</v>
      </c>
      <c r="K47" s="7">
        <f t="shared" si="1"/>
        <v>4.0255644122465494E-4</v>
      </c>
      <c r="M47" s="6">
        <v>14547537661</v>
      </c>
      <c r="O47" s="6">
        <v>6168104859</v>
      </c>
      <c r="Q47" s="6">
        <v>2217248683</v>
      </c>
      <c r="S47" s="6">
        <f t="shared" si="2"/>
        <v>22932891203</v>
      </c>
      <c r="U47" s="7">
        <f t="shared" si="3"/>
        <v>-4.1916633871554289E-2</v>
      </c>
      <c r="W47" s="6"/>
    </row>
    <row r="48" spans="1:23" ht="21" x14ac:dyDescent="0.55000000000000004">
      <c r="A48" s="24" t="s">
        <v>171</v>
      </c>
      <c r="C48" s="6">
        <v>0</v>
      </c>
      <c r="E48" s="6">
        <v>0</v>
      </c>
      <c r="G48" s="6">
        <v>0</v>
      </c>
      <c r="I48" s="6">
        <f t="shared" si="0"/>
        <v>0</v>
      </c>
      <c r="K48" s="7">
        <f t="shared" si="1"/>
        <v>0</v>
      </c>
      <c r="M48" s="6">
        <v>0</v>
      </c>
      <c r="O48" s="6">
        <v>-47709516</v>
      </c>
      <c r="Q48" s="6">
        <v>-6216</v>
      </c>
      <c r="S48" s="6">
        <f t="shared" si="2"/>
        <v>-47715732</v>
      </c>
      <c r="U48" s="7">
        <f t="shared" si="3"/>
        <v>8.7214597167563549E-5</v>
      </c>
      <c r="W48" s="6"/>
    </row>
    <row r="49" spans="1:23" ht="21" x14ac:dyDescent="0.55000000000000004">
      <c r="A49" s="24" t="s">
        <v>114</v>
      </c>
      <c r="C49" s="6">
        <v>0</v>
      </c>
      <c r="E49" s="6">
        <v>-4338553855</v>
      </c>
      <c r="G49" s="6">
        <v>0</v>
      </c>
      <c r="I49" s="6">
        <f t="shared" si="0"/>
        <v>-4338553855</v>
      </c>
      <c r="K49" s="7">
        <f t="shared" si="1"/>
        <v>1.519373192842415E-2</v>
      </c>
      <c r="M49" s="6">
        <v>0</v>
      </c>
      <c r="O49" s="6">
        <v>-2087455055</v>
      </c>
      <c r="Q49" s="6">
        <v>875080329</v>
      </c>
      <c r="S49" s="6">
        <f t="shared" si="2"/>
        <v>-1212374726</v>
      </c>
      <c r="U49" s="7">
        <f t="shared" si="3"/>
        <v>2.2159729907156246E-3</v>
      </c>
      <c r="W49" s="6"/>
    </row>
    <row r="50" spans="1:23" ht="21" x14ac:dyDescent="0.55000000000000004">
      <c r="A50" s="24" t="s">
        <v>100</v>
      </c>
      <c r="C50" s="6">
        <v>0</v>
      </c>
      <c r="E50" s="6">
        <v>-1477017391</v>
      </c>
      <c r="G50" s="6">
        <v>0</v>
      </c>
      <c r="I50" s="6">
        <f t="shared" si="0"/>
        <v>-1477017391</v>
      </c>
      <c r="K50" s="7">
        <f t="shared" si="1"/>
        <v>5.172554506062352E-3</v>
      </c>
      <c r="M50" s="6">
        <v>18628259498</v>
      </c>
      <c r="O50" s="6">
        <v>-27095141657</v>
      </c>
      <c r="Q50" s="6">
        <v>-200606546</v>
      </c>
      <c r="S50" s="6">
        <f t="shared" si="2"/>
        <v>-8667488705</v>
      </c>
      <c r="U50" s="7">
        <f t="shared" si="3"/>
        <v>1.5842396295229884E-2</v>
      </c>
      <c r="W50" s="6"/>
    </row>
    <row r="51" spans="1:23" ht="21" x14ac:dyDescent="0.55000000000000004">
      <c r="A51" s="24" t="s">
        <v>129</v>
      </c>
      <c r="C51" s="6">
        <v>0</v>
      </c>
      <c r="E51" s="6">
        <v>-7280806646</v>
      </c>
      <c r="G51" s="6">
        <v>0</v>
      </c>
      <c r="I51" s="6">
        <f t="shared" si="0"/>
        <v>-7280806646</v>
      </c>
      <c r="K51" s="7">
        <f t="shared" si="1"/>
        <v>2.5497580092160212E-2</v>
      </c>
      <c r="M51" s="6">
        <v>0</v>
      </c>
      <c r="O51" s="6">
        <v>5990310234</v>
      </c>
      <c r="Q51" s="6">
        <v>1439430546</v>
      </c>
      <c r="S51" s="6">
        <f t="shared" si="2"/>
        <v>7429740780</v>
      </c>
      <c r="U51" s="7">
        <f t="shared" si="3"/>
        <v>-1.3580046287189295E-2</v>
      </c>
      <c r="W51" s="6"/>
    </row>
    <row r="52" spans="1:23" ht="21" x14ac:dyDescent="0.55000000000000004">
      <c r="A52" s="24" t="s">
        <v>18</v>
      </c>
      <c r="C52" s="6">
        <v>0</v>
      </c>
      <c r="E52" s="6">
        <v>-3823791984</v>
      </c>
      <c r="G52" s="6">
        <v>0</v>
      </c>
      <c r="I52" s="6">
        <f t="shared" si="0"/>
        <v>-3823791984</v>
      </c>
      <c r="K52" s="7">
        <f t="shared" si="1"/>
        <v>1.3391022054041813E-2</v>
      </c>
      <c r="M52" s="6">
        <v>0</v>
      </c>
      <c r="O52" s="6">
        <v>-13240123368</v>
      </c>
      <c r="Q52" s="6">
        <v>10762051992</v>
      </c>
      <c r="S52" s="6">
        <f t="shared" si="2"/>
        <v>-2478071376</v>
      </c>
      <c r="U52" s="7">
        <f t="shared" si="3"/>
        <v>4.5294075507488788E-3</v>
      </c>
      <c r="W52" s="6"/>
    </row>
    <row r="53" spans="1:23" ht="21" x14ac:dyDescent="0.55000000000000004">
      <c r="A53" s="24" t="s">
        <v>158</v>
      </c>
      <c r="C53" s="6">
        <v>0</v>
      </c>
      <c r="E53" s="6">
        <v>-2955534916</v>
      </c>
      <c r="G53" s="6">
        <v>0</v>
      </c>
      <c r="I53" s="6">
        <f t="shared" si="0"/>
        <v>-2955534916</v>
      </c>
      <c r="K53" s="7">
        <f t="shared" si="1"/>
        <v>1.0350362521615301E-2</v>
      </c>
      <c r="M53" s="6">
        <v>0</v>
      </c>
      <c r="O53" s="6">
        <v>-21015453910</v>
      </c>
      <c r="Q53" s="6">
        <v>-44012681</v>
      </c>
      <c r="S53" s="6">
        <f t="shared" si="2"/>
        <v>-21059466591</v>
      </c>
      <c r="U53" s="7">
        <f t="shared" si="3"/>
        <v>3.8492396916342556E-2</v>
      </c>
      <c r="W53" s="6"/>
    </row>
    <row r="54" spans="1:23" ht="21" x14ac:dyDescent="0.55000000000000004">
      <c r="A54" s="24" t="s">
        <v>145</v>
      </c>
      <c r="C54" s="6">
        <v>0</v>
      </c>
      <c r="E54" s="6">
        <v>-1539333554</v>
      </c>
      <c r="G54" s="6">
        <v>0</v>
      </c>
      <c r="I54" s="6">
        <f t="shared" si="0"/>
        <v>-1539333554</v>
      </c>
      <c r="K54" s="7">
        <f t="shared" si="1"/>
        <v>5.3907873797510849E-3</v>
      </c>
      <c r="M54" s="6">
        <v>0</v>
      </c>
      <c r="O54" s="6">
        <v>-3800775347</v>
      </c>
      <c r="Q54" s="6">
        <v>2364314479</v>
      </c>
      <c r="S54" s="6">
        <f t="shared" si="2"/>
        <v>-1436460868</v>
      </c>
      <c r="U54" s="7">
        <f t="shared" si="3"/>
        <v>2.625556618299153E-3</v>
      </c>
      <c r="W54" s="6"/>
    </row>
    <row r="55" spans="1:23" ht="21" x14ac:dyDescent="0.55000000000000004">
      <c r="A55" s="24" t="s">
        <v>116</v>
      </c>
      <c r="C55" s="6">
        <v>0</v>
      </c>
      <c r="E55" s="6">
        <v>-4325420181</v>
      </c>
      <c r="G55" s="6">
        <v>0</v>
      </c>
      <c r="I55" s="6">
        <f t="shared" si="0"/>
        <v>-4325420181</v>
      </c>
      <c r="K55" s="7">
        <f t="shared" si="1"/>
        <v>1.5147737449927279E-2</v>
      </c>
      <c r="M55" s="6">
        <v>0</v>
      </c>
      <c r="O55" s="6">
        <v>6710004925</v>
      </c>
      <c r="Q55" s="6">
        <v>2012755540</v>
      </c>
      <c r="S55" s="6">
        <f t="shared" si="2"/>
        <v>8722760465</v>
      </c>
      <c r="U55" s="7">
        <f t="shared" si="3"/>
        <v>-1.5943421765888959E-2</v>
      </c>
      <c r="W55" s="6"/>
    </row>
    <row r="56" spans="1:23" ht="21" x14ac:dyDescent="0.55000000000000004">
      <c r="A56" s="24" t="s">
        <v>149</v>
      </c>
      <c r="C56" s="6">
        <v>0</v>
      </c>
      <c r="E56" s="6">
        <v>-1397945715</v>
      </c>
      <c r="G56" s="6">
        <v>0</v>
      </c>
      <c r="I56" s="6">
        <f t="shared" si="0"/>
        <v>-1397945715</v>
      </c>
      <c r="K56" s="7">
        <f t="shared" si="1"/>
        <v>4.8956433765875718E-3</v>
      </c>
      <c r="M56" s="6">
        <v>221863940</v>
      </c>
      <c r="O56" s="6">
        <v>-4150919457</v>
      </c>
      <c r="Q56" s="6">
        <v>725209585</v>
      </c>
      <c r="S56" s="6">
        <f t="shared" si="2"/>
        <v>-3203845932</v>
      </c>
      <c r="U56" s="7">
        <f t="shared" si="3"/>
        <v>5.855974971657507E-3</v>
      </c>
      <c r="W56" s="6"/>
    </row>
    <row r="57" spans="1:23" ht="21" x14ac:dyDescent="0.55000000000000004">
      <c r="A57" s="24" t="s">
        <v>17</v>
      </c>
      <c r="C57" s="6">
        <v>0</v>
      </c>
      <c r="E57" s="6">
        <v>-2229368968</v>
      </c>
      <c r="G57" s="6">
        <v>0</v>
      </c>
      <c r="I57" s="6">
        <f t="shared" si="0"/>
        <v>-2229368968</v>
      </c>
      <c r="K57" s="7">
        <f t="shared" si="1"/>
        <v>7.8073099012711455E-3</v>
      </c>
      <c r="M57" s="6">
        <v>0</v>
      </c>
      <c r="O57" s="6">
        <v>7402556072</v>
      </c>
      <c r="Q57" s="6">
        <v>817416088</v>
      </c>
      <c r="S57" s="6">
        <f t="shared" si="2"/>
        <v>8219972160</v>
      </c>
      <c r="U57" s="7">
        <f t="shared" si="3"/>
        <v>-1.5024427596814134E-2</v>
      </c>
      <c r="W57" s="6"/>
    </row>
    <row r="58" spans="1:23" ht="21" x14ac:dyDescent="0.55000000000000004">
      <c r="A58" s="24" t="s">
        <v>93</v>
      </c>
      <c r="C58" s="6">
        <v>0</v>
      </c>
      <c r="E58" s="6">
        <v>-3443264326</v>
      </c>
      <c r="G58" s="6">
        <v>0</v>
      </c>
      <c r="I58" s="6">
        <f t="shared" si="0"/>
        <v>-3443264326</v>
      </c>
      <c r="K58" s="7">
        <f t="shared" si="1"/>
        <v>1.2058403992763174E-2</v>
      </c>
      <c r="M58" s="6">
        <v>0</v>
      </c>
      <c r="O58" s="6">
        <v>-22523740112</v>
      </c>
      <c r="Q58" s="6">
        <v>-273485273</v>
      </c>
      <c r="S58" s="6">
        <f t="shared" si="2"/>
        <v>-22797225385</v>
      </c>
      <c r="U58" s="7">
        <f t="shared" si="3"/>
        <v>4.1668664508613826E-2</v>
      </c>
      <c r="W58" s="6"/>
    </row>
    <row r="59" spans="1:23" ht="21" x14ac:dyDescent="0.55000000000000004">
      <c r="A59" s="24" t="s">
        <v>156</v>
      </c>
      <c r="C59" s="6">
        <v>0</v>
      </c>
      <c r="E59" s="6">
        <v>1166299374</v>
      </c>
      <c r="G59" s="6">
        <v>0</v>
      </c>
      <c r="I59" s="6">
        <f t="shared" si="0"/>
        <v>1166299374</v>
      </c>
      <c r="K59" s="7">
        <f t="shared" si="1"/>
        <v>-4.0844116793486013E-3</v>
      </c>
      <c r="M59" s="6">
        <v>0</v>
      </c>
      <c r="O59" s="6">
        <v>1265272314</v>
      </c>
      <c r="Q59" s="6">
        <v>-470471880</v>
      </c>
      <c r="S59" s="6">
        <f t="shared" si="2"/>
        <v>794800434</v>
      </c>
      <c r="U59" s="7">
        <f t="shared" si="3"/>
        <v>-1.4527326056721645E-3</v>
      </c>
      <c r="W59" s="6"/>
    </row>
    <row r="60" spans="1:23" ht="21" x14ac:dyDescent="0.55000000000000004">
      <c r="A60" s="24" t="s">
        <v>140</v>
      </c>
      <c r="C60" s="6">
        <v>0</v>
      </c>
      <c r="E60" s="6">
        <v>-5809759851</v>
      </c>
      <c r="G60" s="6">
        <v>0</v>
      </c>
      <c r="I60" s="6">
        <f t="shared" si="0"/>
        <v>-5809759851</v>
      </c>
      <c r="K60" s="7">
        <f t="shared" si="1"/>
        <v>2.0345934773377483E-2</v>
      </c>
      <c r="M60" s="6">
        <v>2690621259</v>
      </c>
      <c r="O60" s="6">
        <v>-12815904224</v>
      </c>
      <c r="Q60" s="6">
        <v>339497179</v>
      </c>
      <c r="S60" s="6">
        <f t="shared" si="2"/>
        <v>-9785785786</v>
      </c>
      <c r="U60" s="7">
        <f t="shared" si="3"/>
        <v>1.7886414595799541E-2</v>
      </c>
      <c r="W60" s="6"/>
    </row>
    <row r="61" spans="1:23" ht="21" x14ac:dyDescent="0.55000000000000004">
      <c r="A61" s="24" t="s">
        <v>15</v>
      </c>
      <c r="C61" s="6">
        <v>0</v>
      </c>
      <c r="E61" s="6">
        <v>3034507547</v>
      </c>
      <c r="G61" s="6">
        <v>0</v>
      </c>
      <c r="I61" s="6">
        <f t="shared" si="0"/>
        <v>3034507547</v>
      </c>
      <c r="K61" s="7">
        <f t="shared" si="1"/>
        <v>-1.062692679284442E-2</v>
      </c>
      <c r="M61" s="6">
        <v>0</v>
      </c>
      <c r="O61" s="6">
        <v>257164825</v>
      </c>
      <c r="Q61" s="6">
        <v>1235695375</v>
      </c>
      <c r="S61" s="6">
        <f t="shared" si="2"/>
        <v>1492860200</v>
      </c>
      <c r="U61" s="7">
        <f t="shared" si="3"/>
        <v>-2.728643059913413E-3</v>
      </c>
      <c r="W61" s="6"/>
    </row>
    <row r="62" spans="1:23" ht="21" x14ac:dyDescent="0.55000000000000004">
      <c r="A62" s="24" t="s">
        <v>115</v>
      </c>
      <c r="C62" s="6">
        <v>0</v>
      </c>
      <c r="E62" s="6">
        <v>-1460865299</v>
      </c>
      <c r="G62" s="6">
        <v>0</v>
      </c>
      <c r="I62" s="6">
        <f t="shared" si="0"/>
        <v>-1460865299</v>
      </c>
      <c r="K62" s="7">
        <f t="shared" si="1"/>
        <v>5.1159894467976341E-3</v>
      </c>
      <c r="M62" s="6">
        <v>0</v>
      </c>
      <c r="O62" s="6">
        <v>-8685441067</v>
      </c>
      <c r="Q62" s="6">
        <v>540573930</v>
      </c>
      <c r="S62" s="6">
        <f t="shared" si="2"/>
        <v>-8144867137</v>
      </c>
      <c r="U62" s="7">
        <f t="shared" si="3"/>
        <v>1.4887150978565763E-2</v>
      </c>
      <c r="W62" s="6"/>
    </row>
    <row r="63" spans="1:23" ht="21" x14ac:dyDescent="0.55000000000000004">
      <c r="A63" s="24" t="s">
        <v>90</v>
      </c>
      <c r="C63" s="6">
        <v>0</v>
      </c>
      <c r="E63" s="6">
        <v>-1999173329</v>
      </c>
      <c r="G63" s="6">
        <v>0</v>
      </c>
      <c r="I63" s="6">
        <f t="shared" si="0"/>
        <v>-1999173329</v>
      </c>
      <c r="K63" s="7">
        <f t="shared" si="1"/>
        <v>7.0011586013333689E-3</v>
      </c>
      <c r="M63" s="6">
        <v>0</v>
      </c>
      <c r="O63" s="6">
        <v>-12191619606</v>
      </c>
      <c r="Q63" s="6">
        <v>-648301591</v>
      </c>
      <c r="S63" s="6">
        <f t="shared" si="2"/>
        <v>-12839921197</v>
      </c>
      <c r="U63" s="7">
        <f t="shared" si="3"/>
        <v>2.3468749360475397E-2</v>
      </c>
      <c r="W63" s="6"/>
    </row>
    <row r="64" spans="1:23" ht="21" x14ac:dyDescent="0.55000000000000004">
      <c r="A64" s="24" t="s">
        <v>157</v>
      </c>
      <c r="C64" s="6">
        <v>0</v>
      </c>
      <c r="E64" s="6">
        <v>-1260401586</v>
      </c>
      <c r="G64" s="6">
        <v>0</v>
      </c>
      <c r="I64" s="6">
        <f t="shared" si="0"/>
        <v>-1260401586</v>
      </c>
      <c r="K64" s="7">
        <f t="shared" si="1"/>
        <v>4.4139601489041873E-3</v>
      </c>
      <c r="M64" s="6">
        <v>0</v>
      </c>
      <c r="O64" s="6">
        <v>-729924820</v>
      </c>
      <c r="Q64" s="6">
        <v>882589190</v>
      </c>
      <c r="S64" s="6">
        <f t="shared" si="2"/>
        <v>152664370</v>
      </c>
      <c r="U64" s="7">
        <f t="shared" si="3"/>
        <v>-2.7903923870202545E-4</v>
      </c>
      <c r="W64" s="6"/>
    </row>
    <row r="65" spans="1:23" ht="21" x14ac:dyDescent="0.55000000000000004">
      <c r="A65" s="24" t="s">
        <v>146</v>
      </c>
      <c r="C65" s="6">
        <v>0</v>
      </c>
      <c r="E65" s="6">
        <v>-4193089223</v>
      </c>
      <c r="G65" s="6">
        <v>0</v>
      </c>
      <c r="I65" s="6">
        <f t="shared" si="0"/>
        <v>-4193089223</v>
      </c>
      <c r="K65" s="7">
        <f t="shared" si="1"/>
        <v>1.4684310886864929E-2</v>
      </c>
      <c r="M65" s="6">
        <v>0</v>
      </c>
      <c r="O65" s="6">
        <v>-6469034002</v>
      </c>
      <c r="Q65" s="6">
        <v>903063704</v>
      </c>
      <c r="S65" s="6">
        <f t="shared" si="2"/>
        <v>-5565970298</v>
      </c>
      <c r="U65" s="7">
        <f t="shared" si="3"/>
        <v>1.0173455106728608E-2</v>
      </c>
      <c r="W65" s="6"/>
    </row>
    <row r="66" spans="1:23" ht="21" x14ac:dyDescent="0.55000000000000004">
      <c r="A66" s="24" t="s">
        <v>163</v>
      </c>
      <c r="C66" s="6">
        <v>0</v>
      </c>
      <c r="E66" s="6">
        <v>-12863327105</v>
      </c>
      <c r="G66" s="6">
        <v>0</v>
      </c>
      <c r="I66" s="6">
        <f t="shared" si="0"/>
        <v>-12863327105</v>
      </c>
      <c r="K66" s="7">
        <f t="shared" si="1"/>
        <v>4.5047716421858799E-2</v>
      </c>
      <c r="M66" s="6">
        <v>0</v>
      </c>
      <c r="O66" s="6">
        <v>-10999445614</v>
      </c>
      <c r="Q66" s="6">
        <v>212926576</v>
      </c>
      <c r="S66" s="6">
        <f t="shared" si="2"/>
        <v>-10786519038</v>
      </c>
      <c r="U66" s="7">
        <f t="shared" si="3"/>
        <v>1.9715550266302635E-2</v>
      </c>
      <c r="W66" s="6"/>
    </row>
    <row r="67" spans="1:23" ht="21" x14ac:dyDescent="0.55000000000000004">
      <c r="A67" s="24" t="s">
        <v>84</v>
      </c>
      <c r="C67" s="6">
        <v>0</v>
      </c>
      <c r="E67" s="6">
        <v>-4779769320</v>
      </c>
      <c r="G67" s="6">
        <v>0</v>
      </c>
      <c r="I67" s="6">
        <f t="shared" si="0"/>
        <v>-4779769320</v>
      </c>
      <c r="K67" s="7">
        <f t="shared" si="1"/>
        <v>1.673888031701895E-2</v>
      </c>
      <c r="M67" s="6">
        <v>0</v>
      </c>
      <c r="O67" s="6">
        <v>-18826758114</v>
      </c>
      <c r="Q67" s="6">
        <v>-1499872042</v>
      </c>
      <c r="S67" s="6">
        <f t="shared" si="2"/>
        <v>-20326630156</v>
      </c>
      <c r="U67" s="7">
        <f t="shared" si="3"/>
        <v>3.7152921825229245E-2</v>
      </c>
      <c r="W67" s="6"/>
    </row>
    <row r="68" spans="1:23" ht="21" x14ac:dyDescent="0.55000000000000004">
      <c r="A68" s="24" t="s">
        <v>150</v>
      </c>
      <c r="C68" s="6">
        <v>0</v>
      </c>
      <c r="E68" s="6">
        <v>-1372283641</v>
      </c>
      <c r="G68" s="6">
        <v>0</v>
      </c>
      <c r="I68" s="6">
        <f t="shared" si="0"/>
        <v>-1372283641</v>
      </c>
      <c r="K68" s="7">
        <f t="shared" si="1"/>
        <v>4.8057741053708419E-3</v>
      </c>
      <c r="M68" s="6">
        <v>5011322813</v>
      </c>
      <c r="O68" s="6">
        <v>-12469266880</v>
      </c>
      <c r="Q68" s="6">
        <v>-279217060</v>
      </c>
      <c r="S68" s="6">
        <f t="shared" si="2"/>
        <v>-7737161127</v>
      </c>
      <c r="U68" s="7">
        <f t="shared" si="3"/>
        <v>1.4141947794321525E-2</v>
      </c>
      <c r="W68" s="6"/>
    </row>
    <row r="69" spans="1:23" ht="21" x14ac:dyDescent="0.55000000000000004">
      <c r="A69" s="24" t="s">
        <v>109</v>
      </c>
      <c r="C69" s="6">
        <v>0</v>
      </c>
      <c r="E69" s="6">
        <v>0</v>
      </c>
      <c r="G69" s="6">
        <v>0</v>
      </c>
      <c r="I69" s="6">
        <f t="shared" si="0"/>
        <v>0</v>
      </c>
      <c r="K69" s="7">
        <f t="shared" si="1"/>
        <v>0</v>
      </c>
      <c r="M69" s="6">
        <v>0</v>
      </c>
      <c r="O69" s="6">
        <v>0</v>
      </c>
      <c r="Q69" s="6">
        <v>25566853829</v>
      </c>
      <c r="S69" s="6">
        <f t="shared" si="2"/>
        <v>25566853829</v>
      </c>
      <c r="U69" s="7">
        <f t="shared" si="3"/>
        <v>-4.6730978737541208E-2</v>
      </c>
      <c r="W69" s="6"/>
    </row>
    <row r="70" spans="1:23" ht="21" x14ac:dyDescent="0.55000000000000004">
      <c r="A70" s="24" t="s">
        <v>98</v>
      </c>
      <c r="C70" s="6">
        <v>0</v>
      </c>
      <c r="E70" s="6">
        <v>-7827815765</v>
      </c>
      <c r="G70" s="6">
        <v>0</v>
      </c>
      <c r="I70" s="6">
        <f t="shared" si="0"/>
        <v>-7827815765</v>
      </c>
      <c r="K70" s="7">
        <f t="shared" si="1"/>
        <v>2.7413220693673378E-2</v>
      </c>
      <c r="M70" s="6">
        <v>0</v>
      </c>
      <c r="O70" s="6">
        <v>-9119033022</v>
      </c>
      <c r="Q70" s="6">
        <v>2429999660</v>
      </c>
      <c r="S70" s="6">
        <f t="shared" si="2"/>
        <v>-6689033362</v>
      </c>
      <c r="U70" s="7">
        <f t="shared" si="3"/>
        <v>1.2226184649272975E-2</v>
      </c>
      <c r="W70" s="6"/>
    </row>
    <row r="71" spans="1:23" ht="21" x14ac:dyDescent="0.55000000000000004">
      <c r="A71" s="24" t="s">
        <v>166</v>
      </c>
      <c r="C71" s="6">
        <v>0</v>
      </c>
      <c r="E71" s="6">
        <v>5228471764</v>
      </c>
      <c r="G71" s="6">
        <v>0</v>
      </c>
      <c r="I71" s="6">
        <f t="shared" si="0"/>
        <v>5228471764</v>
      </c>
      <c r="K71" s="7">
        <f t="shared" si="1"/>
        <v>-1.8310248306817649E-2</v>
      </c>
      <c r="M71" s="6">
        <v>0</v>
      </c>
      <c r="O71" s="6">
        <v>55088378906</v>
      </c>
      <c r="Q71" s="6">
        <v>11953846906</v>
      </c>
      <c r="S71" s="6">
        <f t="shared" si="2"/>
        <v>67042225812</v>
      </c>
      <c r="U71" s="7">
        <f t="shared" si="3"/>
        <v>-0.12253947434800773</v>
      </c>
      <c r="W71" s="6"/>
    </row>
    <row r="72" spans="1:23" ht="21" x14ac:dyDescent="0.55000000000000004">
      <c r="A72" s="24" t="s">
        <v>175</v>
      </c>
      <c r="C72" s="6">
        <v>0</v>
      </c>
      <c r="E72" s="6">
        <v>-9233370407</v>
      </c>
      <c r="G72" s="6">
        <v>0</v>
      </c>
      <c r="I72" s="6">
        <f t="shared" si="0"/>
        <v>-9233370407</v>
      </c>
      <c r="K72" s="7">
        <f t="shared" si="1"/>
        <v>3.2335510736630602E-2</v>
      </c>
      <c r="M72" s="6">
        <v>0</v>
      </c>
      <c r="O72" s="6">
        <v>-22588167894</v>
      </c>
      <c r="Q72" s="6">
        <v>323154644</v>
      </c>
      <c r="S72" s="6">
        <f t="shared" si="2"/>
        <v>-22265013250</v>
      </c>
      <c r="U72" s="7">
        <f t="shared" si="3"/>
        <v>4.0695889597359945E-2</v>
      </c>
      <c r="W72" s="6"/>
    </row>
    <row r="73" spans="1:23" ht="21" x14ac:dyDescent="0.55000000000000004">
      <c r="A73" s="24" t="s">
        <v>132</v>
      </c>
      <c r="C73" s="6">
        <v>0</v>
      </c>
      <c r="E73" s="6">
        <v>-1345399416</v>
      </c>
      <c r="G73" s="6">
        <v>0</v>
      </c>
      <c r="I73" s="6">
        <f t="shared" ref="I73:I136" si="4">C73+E73+G73</f>
        <v>-1345399416</v>
      </c>
      <c r="K73" s="7">
        <f t="shared" ref="K73:K136" si="5">I73/$I$151</f>
        <v>4.7116248285829811E-3</v>
      </c>
      <c r="M73" s="6">
        <v>0</v>
      </c>
      <c r="O73" s="6">
        <v>-18699183789</v>
      </c>
      <c r="Q73" s="6">
        <v>858632575</v>
      </c>
      <c r="S73" s="6">
        <f t="shared" ref="S73:S136" si="6">M73+O73+Q73</f>
        <v>-17840551214</v>
      </c>
      <c r="U73" s="7">
        <f t="shared" ref="U73:U136" si="7">S73/$S$151</f>
        <v>3.2608878081893347E-2</v>
      </c>
      <c r="W73" s="6"/>
    </row>
    <row r="74" spans="1:23" ht="21" x14ac:dyDescent="0.55000000000000004">
      <c r="A74" s="24" t="s">
        <v>154</v>
      </c>
      <c r="C74" s="6">
        <v>0</v>
      </c>
      <c r="E74" s="6">
        <v>-4935260755</v>
      </c>
      <c r="G74" s="6">
        <v>0</v>
      </c>
      <c r="I74" s="6">
        <f t="shared" si="4"/>
        <v>-4935260755</v>
      </c>
      <c r="K74" s="7">
        <f t="shared" si="5"/>
        <v>1.7283415491529532E-2</v>
      </c>
      <c r="M74" s="6">
        <v>0</v>
      </c>
      <c r="O74" s="6">
        <v>24352157162</v>
      </c>
      <c r="Q74" s="6">
        <v>136099524</v>
      </c>
      <c r="S74" s="6">
        <f t="shared" si="6"/>
        <v>24488256686</v>
      </c>
      <c r="U74" s="7">
        <f t="shared" si="7"/>
        <v>-4.4759523802451254E-2</v>
      </c>
      <c r="W74" s="6"/>
    </row>
    <row r="75" spans="1:23" ht="21" x14ac:dyDescent="0.55000000000000004">
      <c r="A75" s="24" t="s">
        <v>191</v>
      </c>
      <c r="C75" s="6">
        <v>0</v>
      </c>
      <c r="E75" s="6">
        <v>-57055525</v>
      </c>
      <c r="G75" s="6">
        <v>0</v>
      </c>
      <c r="I75" s="6">
        <f t="shared" si="4"/>
        <v>-57055525</v>
      </c>
      <c r="K75" s="7">
        <f t="shared" si="5"/>
        <v>1.9980997836098138E-4</v>
      </c>
      <c r="M75" s="6">
        <v>0</v>
      </c>
      <c r="O75" s="6">
        <v>-59949581</v>
      </c>
      <c r="Q75" s="6">
        <v>-168399912</v>
      </c>
      <c r="S75" s="6">
        <f t="shared" si="6"/>
        <v>-228349493</v>
      </c>
      <c r="U75" s="7">
        <f t="shared" si="7"/>
        <v>4.1737616108272996E-4</v>
      </c>
      <c r="W75" s="6"/>
    </row>
    <row r="76" spans="1:23" ht="21" x14ac:dyDescent="0.55000000000000004">
      <c r="A76" s="24" t="s">
        <v>187</v>
      </c>
      <c r="C76" s="6">
        <v>0</v>
      </c>
      <c r="E76" s="6">
        <v>0</v>
      </c>
      <c r="G76" s="6">
        <v>0</v>
      </c>
      <c r="I76" s="6">
        <f t="shared" si="4"/>
        <v>0</v>
      </c>
      <c r="K76" s="7">
        <f t="shared" si="5"/>
        <v>0</v>
      </c>
      <c r="M76" s="6">
        <v>0</v>
      </c>
      <c r="O76" s="6">
        <v>0</v>
      </c>
      <c r="Q76" s="6">
        <v>-67375556</v>
      </c>
      <c r="S76" s="6">
        <f t="shared" si="6"/>
        <v>-67375556</v>
      </c>
      <c r="U76" s="7">
        <f t="shared" si="7"/>
        <v>1.2314873374426319E-4</v>
      </c>
      <c r="W76" s="6"/>
    </row>
    <row r="77" spans="1:23" ht="21" x14ac:dyDescent="0.55000000000000004">
      <c r="A77" s="24" t="s">
        <v>138</v>
      </c>
      <c r="C77" s="6">
        <v>0</v>
      </c>
      <c r="E77" s="21">
        <v>-2056241586</v>
      </c>
      <c r="G77" s="6">
        <v>0</v>
      </c>
      <c r="I77" s="6">
        <f t="shared" si="4"/>
        <v>-2056241586</v>
      </c>
      <c r="K77" s="7">
        <f t="shared" si="5"/>
        <v>7.2010131674997294E-3</v>
      </c>
      <c r="M77" s="6">
        <v>0</v>
      </c>
      <c r="O77" s="21">
        <v>-4669790261</v>
      </c>
      <c r="Q77" s="6">
        <v>-1042228610</v>
      </c>
      <c r="S77" s="6">
        <f t="shared" si="6"/>
        <v>-5712018871</v>
      </c>
      <c r="U77" s="7">
        <f t="shared" si="7"/>
        <v>1.0440402021869561E-2</v>
      </c>
      <c r="W77" s="6"/>
    </row>
    <row r="78" spans="1:23" ht="21" x14ac:dyDescent="0.55000000000000004">
      <c r="A78" s="24" t="s">
        <v>176</v>
      </c>
      <c r="C78" s="6">
        <v>0</v>
      </c>
      <c r="E78" s="21">
        <v>0</v>
      </c>
      <c r="G78" s="6">
        <v>0</v>
      </c>
      <c r="I78" s="6">
        <f t="shared" si="4"/>
        <v>0</v>
      </c>
      <c r="K78" s="7">
        <f t="shared" si="5"/>
        <v>0</v>
      </c>
      <c r="M78" s="6">
        <v>0</v>
      </c>
      <c r="O78" s="21">
        <v>7342997283</v>
      </c>
      <c r="Q78" s="6">
        <v>1082558695</v>
      </c>
      <c r="S78" s="6">
        <f t="shared" si="6"/>
        <v>8425555978</v>
      </c>
      <c r="U78" s="7">
        <f t="shared" si="7"/>
        <v>-1.5400192761037951E-2</v>
      </c>
      <c r="W78" s="6"/>
    </row>
    <row r="79" spans="1:23" ht="21" x14ac:dyDescent="0.55000000000000004">
      <c r="A79" s="24" t="s">
        <v>189</v>
      </c>
      <c r="C79" s="6">
        <v>0</v>
      </c>
      <c r="E79" s="21">
        <v>0</v>
      </c>
      <c r="G79" s="6">
        <v>0</v>
      </c>
      <c r="I79" s="6">
        <f t="shared" si="4"/>
        <v>0</v>
      </c>
      <c r="K79" s="7">
        <f t="shared" si="5"/>
        <v>0</v>
      </c>
      <c r="M79" s="6">
        <v>0</v>
      </c>
      <c r="O79" s="21">
        <v>0</v>
      </c>
      <c r="Q79" s="6">
        <v>-266743855</v>
      </c>
      <c r="S79" s="6">
        <f t="shared" si="6"/>
        <v>-266743855</v>
      </c>
      <c r="U79" s="7">
        <f t="shared" si="7"/>
        <v>4.8755320070847875E-4</v>
      </c>
      <c r="W79" s="6"/>
    </row>
    <row r="80" spans="1:23" ht="21" x14ac:dyDescent="0.55000000000000004">
      <c r="A80" s="24" t="s">
        <v>30</v>
      </c>
      <c r="C80" s="6">
        <v>0</v>
      </c>
      <c r="E80" s="21">
        <v>-1771106869</v>
      </c>
      <c r="G80" s="6">
        <v>0</v>
      </c>
      <c r="I80" s="6">
        <f t="shared" si="4"/>
        <v>-1771106869</v>
      </c>
      <c r="K80" s="7">
        <f t="shared" si="5"/>
        <v>6.2024637433425681E-3</v>
      </c>
      <c r="M80" s="6">
        <v>0</v>
      </c>
      <c r="O80" s="21">
        <v>8075038965</v>
      </c>
      <c r="Q80" s="6">
        <v>5068430163</v>
      </c>
      <c r="S80" s="6">
        <f t="shared" si="6"/>
        <v>13143469128</v>
      </c>
      <c r="U80" s="7">
        <f t="shared" si="7"/>
        <v>-2.4023572883317138E-2</v>
      </c>
      <c r="W80" s="6"/>
    </row>
    <row r="81" spans="1:23" ht="21" x14ac:dyDescent="0.55000000000000004">
      <c r="A81" s="24" t="s">
        <v>81</v>
      </c>
      <c r="C81" s="6">
        <v>0</v>
      </c>
      <c r="E81" s="21">
        <v>-9727430392</v>
      </c>
      <c r="G81" s="6">
        <v>0</v>
      </c>
      <c r="I81" s="6">
        <f t="shared" si="4"/>
        <v>-9727430392</v>
      </c>
      <c r="K81" s="7">
        <f t="shared" si="5"/>
        <v>3.4065722051168097E-2</v>
      </c>
      <c r="M81" s="6">
        <v>0</v>
      </c>
      <c r="O81" s="21">
        <v>-24436734203</v>
      </c>
      <c r="Q81" s="6">
        <v>2723533257</v>
      </c>
      <c r="S81" s="6">
        <f t="shared" si="6"/>
        <v>-21713200946</v>
      </c>
      <c r="U81" s="7">
        <f t="shared" si="7"/>
        <v>3.9687289586666091E-2</v>
      </c>
      <c r="W81" s="6"/>
    </row>
    <row r="82" spans="1:23" ht="21" x14ac:dyDescent="0.55000000000000004">
      <c r="A82" s="24" t="s">
        <v>159</v>
      </c>
      <c r="C82" s="6">
        <v>0</v>
      </c>
      <c r="E82" s="21">
        <v>-6602456372</v>
      </c>
      <c r="G82" s="6">
        <v>0</v>
      </c>
      <c r="I82" s="6">
        <f t="shared" si="4"/>
        <v>-6602456372</v>
      </c>
      <c r="K82" s="7">
        <f t="shared" si="5"/>
        <v>2.312197924422996E-2</v>
      </c>
      <c r="M82" s="6">
        <v>0</v>
      </c>
      <c r="O82" s="21">
        <v>15976797540</v>
      </c>
      <c r="Q82" s="6">
        <v>1954240689</v>
      </c>
      <c r="S82" s="6">
        <f t="shared" si="6"/>
        <v>17931038229</v>
      </c>
      <c r="U82" s="7">
        <f t="shared" si="7"/>
        <v>-3.2774269834913508E-2</v>
      </c>
      <c r="W82" s="6"/>
    </row>
    <row r="83" spans="1:23" ht="21" x14ac:dyDescent="0.55000000000000004">
      <c r="A83" s="24" t="s">
        <v>96</v>
      </c>
      <c r="C83" s="6">
        <v>0</v>
      </c>
      <c r="E83" s="21">
        <v>2698040972</v>
      </c>
      <c r="G83" s="6">
        <v>0</v>
      </c>
      <c r="I83" s="6">
        <f t="shared" si="4"/>
        <v>2698040972</v>
      </c>
      <c r="K83" s="7">
        <f t="shared" si="5"/>
        <v>-9.4486118256270728E-3</v>
      </c>
      <c r="M83" s="6">
        <v>0</v>
      </c>
      <c r="O83" s="21">
        <v>6585187958</v>
      </c>
      <c r="Q83" s="6">
        <v>959609596</v>
      </c>
      <c r="S83" s="6">
        <f t="shared" si="6"/>
        <v>7544797554</v>
      </c>
      <c r="U83" s="7">
        <f t="shared" si="7"/>
        <v>-1.3790346533569449E-2</v>
      </c>
      <c r="W83" s="6"/>
    </row>
    <row r="84" spans="1:23" ht="21" x14ac:dyDescent="0.55000000000000004">
      <c r="A84" s="24" t="s">
        <v>31</v>
      </c>
      <c r="C84" s="6">
        <v>0</v>
      </c>
      <c r="E84" s="21">
        <v>-3385504572</v>
      </c>
      <c r="G84" s="6">
        <v>0</v>
      </c>
      <c r="I84" s="6">
        <f t="shared" si="4"/>
        <v>-3385504572</v>
      </c>
      <c r="K84" s="7">
        <f t="shared" si="5"/>
        <v>1.1856127785561933E-2</v>
      </c>
      <c r="M84" s="6">
        <v>0</v>
      </c>
      <c r="O84" s="21">
        <v>-6378888647</v>
      </c>
      <c r="Q84" s="6">
        <v>184090925</v>
      </c>
      <c r="S84" s="6">
        <f t="shared" si="6"/>
        <v>-6194797722</v>
      </c>
      <c r="U84" s="7">
        <f t="shared" si="7"/>
        <v>1.1322823002249453E-2</v>
      </c>
      <c r="W84" s="6"/>
    </row>
    <row r="85" spans="1:23" ht="21" x14ac:dyDescent="0.55000000000000004">
      <c r="A85" s="24" t="s">
        <v>110</v>
      </c>
      <c r="C85" s="6">
        <v>0</v>
      </c>
      <c r="E85" s="21">
        <v>-2022396528</v>
      </c>
      <c r="G85" s="6">
        <v>0</v>
      </c>
      <c r="I85" s="6">
        <f t="shared" si="4"/>
        <v>-2022396528</v>
      </c>
      <c r="K85" s="7">
        <f t="shared" si="5"/>
        <v>7.0824868669073478E-3</v>
      </c>
      <c r="M85" s="6">
        <v>0</v>
      </c>
      <c r="O85" s="21">
        <v>-12245548366</v>
      </c>
      <c r="Q85" s="6">
        <v>-126387182</v>
      </c>
      <c r="S85" s="6">
        <f t="shared" si="6"/>
        <v>-12371935548</v>
      </c>
      <c r="U85" s="7">
        <f t="shared" si="7"/>
        <v>2.2613367327192626E-2</v>
      </c>
      <c r="W85" s="6"/>
    </row>
    <row r="86" spans="1:23" ht="21" x14ac:dyDescent="0.55000000000000004">
      <c r="A86" s="24" t="s">
        <v>208</v>
      </c>
      <c r="C86" s="6">
        <v>0</v>
      </c>
      <c r="E86" s="21">
        <v>-113815849</v>
      </c>
      <c r="G86" s="6">
        <v>0</v>
      </c>
      <c r="I86" s="6">
        <f t="shared" si="4"/>
        <v>-113815849</v>
      </c>
      <c r="K86" s="7">
        <f t="shared" si="5"/>
        <v>3.9858615490483563E-4</v>
      </c>
      <c r="M86" s="6">
        <v>0</v>
      </c>
      <c r="O86" s="21">
        <v>-1345980820</v>
      </c>
      <c r="Q86" s="6">
        <v>-192657585</v>
      </c>
      <c r="S86" s="6">
        <f t="shared" si="6"/>
        <v>-1538638405</v>
      </c>
      <c r="U86" s="7">
        <f t="shared" si="7"/>
        <v>2.8123162540735517E-3</v>
      </c>
      <c r="W86" s="6"/>
    </row>
    <row r="87" spans="1:23" ht="21" x14ac:dyDescent="0.55000000000000004">
      <c r="A87" s="24" t="s">
        <v>161</v>
      </c>
      <c r="C87" s="6">
        <v>0</v>
      </c>
      <c r="E87" s="21">
        <v>233666755</v>
      </c>
      <c r="G87" s="6">
        <v>0</v>
      </c>
      <c r="I87" s="6">
        <f t="shared" si="4"/>
        <v>233666755</v>
      </c>
      <c r="K87" s="7">
        <f t="shared" si="5"/>
        <v>-8.1830724123966496E-4</v>
      </c>
      <c r="M87" s="6">
        <v>0</v>
      </c>
      <c r="O87" s="21">
        <v>11700579368</v>
      </c>
      <c r="Q87" s="6">
        <v>9669053464</v>
      </c>
      <c r="S87" s="6">
        <f t="shared" si="6"/>
        <v>21369632832</v>
      </c>
      <c r="U87" s="7">
        <f t="shared" si="7"/>
        <v>-3.9059317355995299E-2</v>
      </c>
      <c r="W87" s="6"/>
    </row>
    <row r="88" spans="1:23" ht="21" x14ac:dyDescent="0.55000000000000004">
      <c r="A88" s="24" t="s">
        <v>152</v>
      </c>
      <c r="C88" s="6">
        <v>0</v>
      </c>
      <c r="E88" s="21">
        <v>0</v>
      </c>
      <c r="G88" s="6">
        <v>0</v>
      </c>
      <c r="I88" s="6">
        <f t="shared" si="4"/>
        <v>0</v>
      </c>
      <c r="K88" s="7">
        <f t="shared" si="5"/>
        <v>0</v>
      </c>
      <c r="M88" s="6">
        <v>0</v>
      </c>
      <c r="O88" s="21">
        <v>0</v>
      </c>
      <c r="Q88" s="6">
        <v>14643526</v>
      </c>
      <c r="S88" s="6">
        <f t="shared" si="6"/>
        <v>14643526</v>
      </c>
      <c r="U88" s="7">
        <f t="shared" si="7"/>
        <v>-2.6765369987465418E-5</v>
      </c>
      <c r="W88" s="6"/>
    </row>
    <row r="89" spans="1:23" ht="21" x14ac:dyDescent="0.55000000000000004">
      <c r="A89" s="24" t="s">
        <v>142</v>
      </c>
      <c r="C89" s="6">
        <v>0</v>
      </c>
      <c r="E89" s="21">
        <v>-8211771506</v>
      </c>
      <c r="G89" s="6">
        <v>0</v>
      </c>
      <c r="I89" s="6">
        <f t="shared" si="4"/>
        <v>-8211771506</v>
      </c>
      <c r="K89" s="7">
        <f t="shared" si="5"/>
        <v>2.8757843993534076E-2</v>
      </c>
      <c r="M89" s="6">
        <v>0</v>
      </c>
      <c r="O89" s="21">
        <v>-16772438825</v>
      </c>
      <c r="Q89" s="6">
        <v>-63095790</v>
      </c>
      <c r="S89" s="6">
        <f t="shared" si="6"/>
        <v>-16835534615</v>
      </c>
      <c r="U89" s="7">
        <f t="shared" si="7"/>
        <v>3.0771913329293514E-2</v>
      </c>
      <c r="W89" s="6"/>
    </row>
    <row r="90" spans="1:23" ht="21" x14ac:dyDescent="0.55000000000000004">
      <c r="A90" s="24" t="s">
        <v>141</v>
      </c>
      <c r="C90" s="6">
        <v>0</v>
      </c>
      <c r="E90" s="21">
        <v>925172722</v>
      </c>
      <c r="G90" s="6">
        <v>0</v>
      </c>
      <c r="I90" s="6">
        <f t="shared" si="4"/>
        <v>925172722</v>
      </c>
      <c r="K90" s="7">
        <f t="shared" si="5"/>
        <v>-3.2399796787951777E-3</v>
      </c>
      <c r="M90" s="6">
        <v>0</v>
      </c>
      <c r="O90" s="21">
        <v>-17359532646</v>
      </c>
      <c r="Q90" s="6">
        <v>219571295</v>
      </c>
      <c r="S90" s="6">
        <f t="shared" si="6"/>
        <v>-17139961351</v>
      </c>
      <c r="U90" s="7">
        <f t="shared" si="7"/>
        <v>3.1328343127903252E-2</v>
      </c>
      <c r="W90" s="6"/>
    </row>
    <row r="91" spans="1:23" ht="21" x14ac:dyDescent="0.55000000000000004">
      <c r="A91" s="24" t="s">
        <v>95</v>
      </c>
      <c r="C91" s="6">
        <v>0</v>
      </c>
      <c r="E91" s="21">
        <v>-5401708783</v>
      </c>
      <c r="G91" s="6">
        <v>0</v>
      </c>
      <c r="I91" s="6">
        <f t="shared" si="4"/>
        <v>-5401708783</v>
      </c>
      <c r="K91" s="7">
        <f t="shared" si="5"/>
        <v>1.8916928992302726E-2</v>
      </c>
      <c r="M91" s="6">
        <v>0</v>
      </c>
      <c r="O91" s="21">
        <v>-13401252942</v>
      </c>
      <c r="Q91" s="6">
        <v>-59059360</v>
      </c>
      <c r="S91" s="6">
        <f t="shared" si="6"/>
        <v>-13460312302</v>
      </c>
      <c r="U91" s="7">
        <f t="shared" si="7"/>
        <v>2.4602697390632717E-2</v>
      </c>
      <c r="W91" s="6"/>
    </row>
    <row r="92" spans="1:23" ht="21" x14ac:dyDescent="0.55000000000000004">
      <c r="A92" s="24" t="s">
        <v>131</v>
      </c>
      <c r="C92" s="6">
        <v>0</v>
      </c>
      <c r="E92" s="21">
        <v>-2870597835</v>
      </c>
      <c r="G92" s="6">
        <v>0</v>
      </c>
      <c r="I92" s="6">
        <f t="shared" si="4"/>
        <v>-2870597835</v>
      </c>
      <c r="K92" s="7">
        <f t="shared" si="5"/>
        <v>1.0052910586563352E-2</v>
      </c>
      <c r="M92" s="6">
        <v>0</v>
      </c>
      <c r="O92" s="21">
        <v>-15720133515</v>
      </c>
      <c r="Q92" s="6">
        <v>-2558</v>
      </c>
      <c r="S92" s="6">
        <f t="shared" si="6"/>
        <v>-15720136073</v>
      </c>
      <c r="U92" s="7">
        <f t="shared" si="7"/>
        <v>2.8733192965078674E-2</v>
      </c>
      <c r="W92" s="6"/>
    </row>
    <row r="93" spans="1:23" ht="21" x14ac:dyDescent="0.55000000000000004">
      <c r="A93" s="24" t="s">
        <v>168</v>
      </c>
      <c r="C93" s="6">
        <v>0</v>
      </c>
      <c r="E93" s="21">
        <v>-1207245552</v>
      </c>
      <c r="G93" s="6">
        <v>0</v>
      </c>
      <c r="I93" s="6">
        <f t="shared" si="4"/>
        <v>-1207245552</v>
      </c>
      <c r="K93" s="7">
        <f t="shared" si="5"/>
        <v>4.2278062925809731E-3</v>
      </c>
      <c r="M93" s="6">
        <v>0</v>
      </c>
      <c r="O93" s="21">
        <v>5660996113</v>
      </c>
      <c r="Q93" s="6">
        <v>13663910811</v>
      </c>
      <c r="S93" s="6">
        <f t="shared" si="6"/>
        <v>19324906924</v>
      </c>
      <c r="U93" s="7">
        <f t="shared" si="7"/>
        <v>-3.5321976673800576E-2</v>
      </c>
      <c r="W93" s="6"/>
    </row>
    <row r="94" spans="1:23" ht="21" x14ac:dyDescent="0.55000000000000004">
      <c r="A94" s="24" t="s">
        <v>194</v>
      </c>
      <c r="C94" s="6">
        <v>0</v>
      </c>
      <c r="E94" s="21">
        <v>-4755785313</v>
      </c>
      <c r="G94" s="6">
        <v>0</v>
      </c>
      <c r="I94" s="6">
        <f t="shared" si="4"/>
        <v>-4755785313</v>
      </c>
      <c r="K94" s="7">
        <f t="shared" si="5"/>
        <v>1.6654887681429677E-2</v>
      </c>
      <c r="M94" s="6">
        <v>0</v>
      </c>
      <c r="O94" s="21">
        <v>-187313430</v>
      </c>
      <c r="Q94" s="6">
        <v>1428575155</v>
      </c>
      <c r="S94" s="6">
        <f t="shared" si="6"/>
        <v>1241261725</v>
      </c>
      <c r="U94" s="7">
        <f t="shared" si="7"/>
        <v>-2.26877251564306E-3</v>
      </c>
      <c r="W94" s="6"/>
    </row>
    <row r="95" spans="1:23" ht="21" x14ac:dyDescent="0.55000000000000004">
      <c r="A95" s="24" t="s">
        <v>25</v>
      </c>
      <c r="C95" s="6">
        <v>0</v>
      </c>
      <c r="E95" s="21">
        <v>349772714</v>
      </c>
      <c r="G95" s="6">
        <v>0</v>
      </c>
      <c r="I95" s="6">
        <f t="shared" si="4"/>
        <v>349772714</v>
      </c>
      <c r="K95" s="7">
        <f t="shared" si="5"/>
        <v>-1.224913422768465E-3</v>
      </c>
      <c r="M95" s="6">
        <v>0</v>
      </c>
      <c r="O95" s="21">
        <v>-1391647856</v>
      </c>
      <c r="Q95" s="6">
        <v>2501618949</v>
      </c>
      <c r="S95" s="6">
        <f t="shared" si="6"/>
        <v>1109971093</v>
      </c>
      <c r="U95" s="7">
        <f t="shared" si="7"/>
        <v>-2.0288000977043636E-3</v>
      </c>
      <c r="W95" s="6"/>
    </row>
    <row r="96" spans="1:23" ht="21" x14ac:dyDescent="0.55000000000000004">
      <c r="A96" s="24" t="s">
        <v>16</v>
      </c>
      <c r="C96" s="6">
        <v>0</v>
      </c>
      <c r="E96" s="21">
        <v>1603915123</v>
      </c>
      <c r="G96" s="6">
        <v>0</v>
      </c>
      <c r="I96" s="6">
        <f t="shared" si="4"/>
        <v>1603915123</v>
      </c>
      <c r="K96" s="7">
        <f t="shared" si="5"/>
        <v>-5.6169537659934033E-3</v>
      </c>
      <c r="M96" s="6">
        <v>0</v>
      </c>
      <c r="O96" s="21">
        <v>-2397889467</v>
      </c>
      <c r="Q96" s="6">
        <v>186886334</v>
      </c>
      <c r="S96" s="6">
        <f t="shared" si="6"/>
        <v>-2211003133</v>
      </c>
      <c r="U96" s="7">
        <f t="shared" si="7"/>
        <v>4.0412614351345577E-3</v>
      </c>
      <c r="W96" s="6"/>
    </row>
    <row r="97" spans="1:23" ht="21" x14ac:dyDescent="0.55000000000000004">
      <c r="A97" s="24" t="s">
        <v>134</v>
      </c>
      <c r="C97" s="6">
        <v>0</v>
      </c>
      <c r="E97" s="21">
        <v>-2473010195</v>
      </c>
      <c r="G97" s="6">
        <v>0</v>
      </c>
      <c r="I97" s="6">
        <f t="shared" si="4"/>
        <v>-2473010195</v>
      </c>
      <c r="K97" s="7">
        <f t="shared" si="5"/>
        <v>8.660548010897039E-3</v>
      </c>
      <c r="M97" s="6">
        <v>0</v>
      </c>
      <c r="O97" s="21">
        <v>-18455374032</v>
      </c>
      <c r="Q97" s="6">
        <v>-1514</v>
      </c>
      <c r="S97" s="6">
        <f t="shared" si="6"/>
        <v>-18455375546</v>
      </c>
      <c r="U97" s="7">
        <f t="shared" si="7"/>
        <v>3.3732651189768884E-2</v>
      </c>
      <c r="W97" s="6"/>
    </row>
    <row r="98" spans="1:23" ht="21" x14ac:dyDescent="0.55000000000000004">
      <c r="A98" s="24" t="s">
        <v>106</v>
      </c>
      <c r="C98" s="6">
        <v>0</v>
      </c>
      <c r="E98" s="21">
        <v>-433553098</v>
      </c>
      <c r="G98" s="6">
        <v>0</v>
      </c>
      <c r="I98" s="6">
        <f t="shared" si="4"/>
        <v>-433553098</v>
      </c>
      <c r="K98" s="7">
        <f t="shared" si="5"/>
        <v>1.5183145739122799E-3</v>
      </c>
      <c r="M98" s="6">
        <v>0</v>
      </c>
      <c r="O98" s="21">
        <v>-8439188622</v>
      </c>
      <c r="Q98" s="6">
        <v>1398555569</v>
      </c>
      <c r="S98" s="6">
        <f t="shared" si="6"/>
        <v>-7040633053</v>
      </c>
      <c r="U98" s="7">
        <f t="shared" si="7"/>
        <v>1.2868836959726996E-2</v>
      </c>
      <c r="W98" s="6"/>
    </row>
    <row r="99" spans="1:23" ht="21" x14ac:dyDescent="0.55000000000000004">
      <c r="A99" s="24" t="s">
        <v>126</v>
      </c>
      <c r="C99" s="6">
        <v>0</v>
      </c>
      <c r="E99" s="21">
        <v>-745848863</v>
      </c>
      <c r="G99" s="6">
        <v>0</v>
      </c>
      <c r="I99" s="6">
        <f t="shared" si="4"/>
        <v>-745848863</v>
      </c>
      <c r="K99" s="7">
        <f t="shared" si="5"/>
        <v>2.6119827164256672E-3</v>
      </c>
      <c r="M99" s="6">
        <v>3041952579</v>
      </c>
      <c r="O99" s="21">
        <v>800293206</v>
      </c>
      <c r="Q99" s="6">
        <v>173725540</v>
      </c>
      <c r="S99" s="6">
        <f t="shared" si="6"/>
        <v>4015971325</v>
      </c>
      <c r="U99" s="7">
        <f t="shared" si="7"/>
        <v>-7.3403740583160588E-3</v>
      </c>
      <c r="W99" s="6"/>
    </row>
    <row r="100" spans="1:23" ht="21" x14ac:dyDescent="0.55000000000000004">
      <c r="A100" s="24" t="s">
        <v>101</v>
      </c>
      <c r="C100" s="6">
        <v>0</v>
      </c>
      <c r="E100" s="21">
        <v>-339353625</v>
      </c>
      <c r="G100" s="6">
        <v>0</v>
      </c>
      <c r="I100" s="6">
        <f t="shared" si="4"/>
        <v>-339353625</v>
      </c>
      <c r="K100" s="7">
        <f t="shared" si="5"/>
        <v>1.1884254937268668E-3</v>
      </c>
      <c r="M100" s="6">
        <v>0</v>
      </c>
      <c r="O100" s="21">
        <v>-26649813574</v>
      </c>
      <c r="Q100" s="6">
        <v>336312193</v>
      </c>
      <c r="S100" s="6">
        <f t="shared" si="6"/>
        <v>-26313501381</v>
      </c>
      <c r="U100" s="7">
        <f t="shared" si="7"/>
        <v>4.809569772527103E-2</v>
      </c>
      <c r="W100" s="6"/>
    </row>
    <row r="101" spans="1:23" ht="21" x14ac:dyDescent="0.55000000000000004">
      <c r="A101" s="24" t="s">
        <v>20</v>
      </c>
      <c r="C101" s="6">
        <v>0</v>
      </c>
      <c r="E101" s="21">
        <v>-5248815281</v>
      </c>
      <c r="G101" s="6">
        <v>0</v>
      </c>
      <c r="I101" s="6">
        <f t="shared" si="4"/>
        <v>-5248815281</v>
      </c>
      <c r="K101" s="7">
        <f t="shared" si="5"/>
        <v>1.8381491848815663E-2</v>
      </c>
      <c r="M101" s="6">
        <v>0</v>
      </c>
      <c r="O101" s="21">
        <v>6182076367</v>
      </c>
      <c r="Q101" s="6">
        <v>7305538694</v>
      </c>
      <c r="S101" s="6">
        <f t="shared" si="6"/>
        <v>13487615061</v>
      </c>
      <c r="U101" s="7">
        <f t="shared" si="7"/>
        <v>-2.4652601248918871E-2</v>
      </c>
      <c r="W101" s="6"/>
    </row>
    <row r="102" spans="1:23" ht="21" x14ac:dyDescent="0.55000000000000004">
      <c r="A102" s="24" t="s">
        <v>125</v>
      </c>
      <c r="C102" s="6">
        <v>0</v>
      </c>
      <c r="E102" s="21">
        <v>-4136969647</v>
      </c>
      <c r="G102" s="6">
        <v>0</v>
      </c>
      <c r="I102" s="6">
        <f t="shared" si="4"/>
        <v>-4136969647</v>
      </c>
      <c r="K102" s="7">
        <f t="shared" si="5"/>
        <v>1.448777862699724E-2</v>
      </c>
      <c r="M102" s="6">
        <v>0</v>
      </c>
      <c r="O102" s="21">
        <v>-14644646966</v>
      </c>
      <c r="Q102" s="6">
        <v>1675996561</v>
      </c>
      <c r="S102" s="6">
        <f t="shared" si="6"/>
        <v>-12968650405</v>
      </c>
      <c r="U102" s="7">
        <f t="shared" si="7"/>
        <v>2.370404001931763E-2</v>
      </c>
      <c r="W102" s="6"/>
    </row>
    <row r="103" spans="1:23" ht="21" x14ac:dyDescent="0.55000000000000004">
      <c r="A103" s="24" t="s">
        <v>186</v>
      </c>
      <c r="C103" s="6">
        <v>0</v>
      </c>
      <c r="E103" s="21">
        <v>2008070492</v>
      </c>
      <c r="G103" s="6">
        <v>0</v>
      </c>
      <c r="I103" s="6">
        <f t="shared" si="4"/>
        <v>2008070492</v>
      </c>
      <c r="K103" s="7">
        <f t="shared" si="5"/>
        <v>-7.0323167047160679E-3</v>
      </c>
      <c r="M103" s="6">
        <v>223597942</v>
      </c>
      <c r="O103" s="21">
        <v>2264238811</v>
      </c>
      <c r="Q103" s="6">
        <v>0</v>
      </c>
      <c r="S103" s="6">
        <f t="shared" si="6"/>
        <v>2487836753</v>
      </c>
      <c r="U103" s="7">
        <f t="shared" si="7"/>
        <v>-4.5472566622587769E-3</v>
      </c>
      <c r="W103" s="6"/>
    </row>
    <row r="104" spans="1:23" ht="21" x14ac:dyDescent="0.55000000000000004">
      <c r="A104" s="24" t="s">
        <v>180</v>
      </c>
      <c r="C104" s="6">
        <v>0</v>
      </c>
      <c r="E104" s="21">
        <v>1676333655</v>
      </c>
      <c r="G104" s="6">
        <v>0</v>
      </c>
      <c r="I104" s="6">
        <f t="shared" si="4"/>
        <v>1676333655</v>
      </c>
      <c r="K104" s="7">
        <f t="shared" si="5"/>
        <v>-5.8705654067916259E-3</v>
      </c>
      <c r="M104" s="6">
        <v>2044430571</v>
      </c>
      <c r="O104" s="21">
        <v>-1525040834</v>
      </c>
      <c r="Q104" s="6">
        <v>0</v>
      </c>
      <c r="S104" s="6">
        <f t="shared" si="6"/>
        <v>519389737</v>
      </c>
      <c r="U104" s="7">
        <f t="shared" si="7"/>
        <v>-9.4933819071290324E-4</v>
      </c>
      <c r="W104" s="6"/>
    </row>
    <row r="105" spans="1:23" ht="21" x14ac:dyDescent="0.55000000000000004">
      <c r="A105" s="24" t="s">
        <v>203</v>
      </c>
      <c r="C105" s="6">
        <v>912076812</v>
      </c>
      <c r="E105" s="21">
        <v>-1392649753</v>
      </c>
      <c r="G105" s="6">
        <v>0</v>
      </c>
      <c r="I105" s="6">
        <f t="shared" si="4"/>
        <v>-480572941</v>
      </c>
      <c r="K105" s="7">
        <f t="shared" si="5"/>
        <v>1.6829793248258284E-3</v>
      </c>
      <c r="M105" s="6">
        <v>912076812</v>
      </c>
      <c r="O105" s="21">
        <v>-2079931670</v>
      </c>
      <c r="Q105" s="6">
        <v>0</v>
      </c>
      <c r="S105" s="6">
        <f t="shared" si="6"/>
        <v>-1167854858</v>
      </c>
      <c r="U105" s="7">
        <f t="shared" si="7"/>
        <v>2.1345997791808397E-3</v>
      </c>
      <c r="W105" s="6"/>
    </row>
    <row r="106" spans="1:23" ht="21" x14ac:dyDescent="0.55000000000000004">
      <c r="A106" s="24" t="s">
        <v>108</v>
      </c>
      <c r="C106" s="6">
        <v>0</v>
      </c>
      <c r="E106" s="21">
        <v>-1168081018</v>
      </c>
      <c r="G106" s="6">
        <v>0</v>
      </c>
      <c r="I106" s="6">
        <f t="shared" si="4"/>
        <v>-1168081018</v>
      </c>
      <c r="K106" s="7">
        <f t="shared" si="5"/>
        <v>4.0906510444072347E-3</v>
      </c>
      <c r="M106" s="6">
        <v>2256971389</v>
      </c>
      <c r="O106" s="21">
        <v>-17167590347</v>
      </c>
      <c r="Q106" s="6">
        <v>0</v>
      </c>
      <c r="S106" s="6">
        <f t="shared" si="6"/>
        <v>-14910618958</v>
      </c>
      <c r="U106" s="7">
        <f t="shared" si="7"/>
        <v>2.7253561277043935E-2</v>
      </c>
      <c r="W106" s="6"/>
    </row>
    <row r="107" spans="1:23" ht="21" x14ac:dyDescent="0.55000000000000004">
      <c r="A107" s="24" t="s">
        <v>104</v>
      </c>
      <c r="C107" s="6">
        <v>0</v>
      </c>
      <c r="E107" s="21">
        <v>-1203878255</v>
      </c>
      <c r="G107" s="6">
        <v>0</v>
      </c>
      <c r="I107" s="6">
        <f t="shared" si="4"/>
        <v>-1203878255</v>
      </c>
      <c r="K107" s="7">
        <f t="shared" si="5"/>
        <v>4.2160139282007483E-3</v>
      </c>
      <c r="M107" s="6">
        <v>0</v>
      </c>
      <c r="O107" s="21">
        <v>-6750625222</v>
      </c>
      <c r="Q107" s="6">
        <v>0</v>
      </c>
      <c r="S107" s="6">
        <f t="shared" si="6"/>
        <v>-6750625222</v>
      </c>
      <c r="U107" s="7">
        <f t="shared" si="7"/>
        <v>1.2338761969866129E-2</v>
      </c>
      <c r="W107" s="6"/>
    </row>
    <row r="108" spans="1:23" ht="21" x14ac:dyDescent="0.55000000000000004">
      <c r="A108" s="24" t="s">
        <v>179</v>
      </c>
      <c r="C108" s="6">
        <v>0</v>
      </c>
      <c r="E108" s="21">
        <v>-3610797299</v>
      </c>
      <c r="G108" s="6">
        <v>0</v>
      </c>
      <c r="I108" s="6">
        <f t="shared" si="4"/>
        <v>-3610797299</v>
      </c>
      <c r="K108" s="7">
        <f t="shared" si="5"/>
        <v>1.2645108956215546E-2</v>
      </c>
      <c r="M108" s="6">
        <v>0</v>
      </c>
      <c r="O108" s="21">
        <v>-19694841767</v>
      </c>
      <c r="Q108" s="6">
        <v>0</v>
      </c>
      <c r="S108" s="6">
        <f t="shared" si="6"/>
        <v>-19694841767</v>
      </c>
      <c r="U108" s="7">
        <f t="shared" si="7"/>
        <v>3.5998141891395705E-2</v>
      </c>
      <c r="W108" s="6"/>
    </row>
    <row r="109" spans="1:23" ht="21" x14ac:dyDescent="0.55000000000000004">
      <c r="A109" s="24" t="s">
        <v>184</v>
      </c>
      <c r="C109" s="6">
        <v>0</v>
      </c>
      <c r="E109" s="21">
        <v>-332410450</v>
      </c>
      <c r="G109" s="6">
        <v>0</v>
      </c>
      <c r="I109" s="6">
        <f t="shared" si="4"/>
        <v>-332410450</v>
      </c>
      <c r="K109" s="7">
        <f t="shared" si="5"/>
        <v>1.1641103087118045E-3</v>
      </c>
      <c r="M109" s="6">
        <v>0</v>
      </c>
      <c r="O109" s="21">
        <v>-1445709661</v>
      </c>
      <c r="Q109" s="6">
        <v>0</v>
      </c>
      <c r="S109" s="6">
        <f t="shared" si="6"/>
        <v>-1445709661</v>
      </c>
      <c r="U109" s="7">
        <f t="shared" si="7"/>
        <v>2.6424615199316204E-3</v>
      </c>
      <c r="W109" s="6"/>
    </row>
    <row r="110" spans="1:23" ht="21" x14ac:dyDescent="0.55000000000000004">
      <c r="A110" s="24" t="s">
        <v>206</v>
      </c>
      <c r="C110" s="6">
        <v>0</v>
      </c>
      <c r="E110" s="21">
        <v>-188416351</v>
      </c>
      <c r="G110" s="6">
        <v>0</v>
      </c>
      <c r="I110" s="6">
        <f t="shared" si="4"/>
        <v>-188416351</v>
      </c>
      <c r="K110" s="7">
        <f t="shared" si="5"/>
        <v>6.5983911314750098E-4</v>
      </c>
      <c r="M110" s="6">
        <v>0</v>
      </c>
      <c r="O110" s="21">
        <v>-221922489</v>
      </c>
      <c r="Q110" s="6">
        <v>0</v>
      </c>
      <c r="S110" s="6">
        <f t="shared" si="6"/>
        <v>-221922489</v>
      </c>
      <c r="U110" s="7">
        <f t="shared" si="7"/>
        <v>4.0562891250537774E-4</v>
      </c>
      <c r="W110" s="6"/>
    </row>
    <row r="111" spans="1:23" ht="21" x14ac:dyDescent="0.55000000000000004">
      <c r="A111" s="24" t="s">
        <v>182</v>
      </c>
      <c r="C111" s="6">
        <v>0</v>
      </c>
      <c r="E111" s="21">
        <v>4311611604</v>
      </c>
      <c r="G111" s="6">
        <v>0</v>
      </c>
      <c r="I111" s="6">
        <f t="shared" si="4"/>
        <v>4311611604</v>
      </c>
      <c r="K111" s="7">
        <f t="shared" si="5"/>
        <v>-1.5099379443028456E-2</v>
      </c>
      <c r="M111" s="6">
        <v>0</v>
      </c>
      <c r="O111" s="21">
        <v>-11212868255</v>
      </c>
      <c r="Q111" s="6">
        <v>0</v>
      </c>
      <c r="S111" s="6">
        <f t="shared" si="6"/>
        <v>-11212868255</v>
      </c>
      <c r="U111" s="7">
        <f t="shared" si="7"/>
        <v>2.0494829419210971E-2</v>
      </c>
      <c r="W111" s="6"/>
    </row>
    <row r="112" spans="1:23" ht="21" x14ac:dyDescent="0.55000000000000004">
      <c r="A112" s="24" t="s">
        <v>192</v>
      </c>
      <c r="C112" s="6">
        <v>0</v>
      </c>
      <c r="E112" s="21">
        <v>-263112659</v>
      </c>
      <c r="G112" s="6">
        <v>0</v>
      </c>
      <c r="I112" s="6">
        <f t="shared" si="4"/>
        <v>-263112659</v>
      </c>
      <c r="K112" s="7">
        <f t="shared" si="5"/>
        <v>9.2142758657098097E-4</v>
      </c>
      <c r="M112" s="6">
        <v>0</v>
      </c>
      <c r="O112" s="21">
        <v>-1442755558</v>
      </c>
      <c r="Q112" s="6">
        <v>0</v>
      </c>
      <c r="S112" s="6">
        <f t="shared" si="6"/>
        <v>-1442755558</v>
      </c>
      <c r="U112" s="7">
        <f t="shared" si="7"/>
        <v>2.6370620239512068E-3</v>
      </c>
      <c r="W112" s="6"/>
    </row>
    <row r="113" spans="1:23" ht="21" x14ac:dyDescent="0.55000000000000004">
      <c r="A113" s="24" t="s">
        <v>201</v>
      </c>
      <c r="C113" s="6">
        <v>0</v>
      </c>
      <c r="E113" s="21">
        <v>-256575471</v>
      </c>
      <c r="G113" s="6">
        <v>0</v>
      </c>
      <c r="I113" s="6">
        <f t="shared" si="4"/>
        <v>-256575471</v>
      </c>
      <c r="K113" s="7">
        <f t="shared" si="5"/>
        <v>8.9853417891551433E-4</v>
      </c>
      <c r="M113" s="6">
        <v>0</v>
      </c>
      <c r="O113" s="21">
        <v>-1306926349</v>
      </c>
      <c r="Q113" s="6">
        <v>0</v>
      </c>
      <c r="S113" s="6">
        <f t="shared" si="6"/>
        <v>-1306926349</v>
      </c>
      <c r="U113" s="7">
        <f t="shared" si="7"/>
        <v>2.3887940156866834E-3</v>
      </c>
      <c r="W113" s="6"/>
    </row>
    <row r="114" spans="1:23" ht="21" x14ac:dyDescent="0.55000000000000004">
      <c r="A114" s="24" t="s">
        <v>200</v>
      </c>
      <c r="C114" s="6">
        <v>0</v>
      </c>
      <c r="E114" s="21">
        <v>-763133423</v>
      </c>
      <c r="G114" s="6">
        <v>0</v>
      </c>
      <c r="I114" s="6">
        <f t="shared" si="4"/>
        <v>-763133423</v>
      </c>
      <c r="K114" s="7">
        <f t="shared" si="5"/>
        <v>2.6725137089908756E-3</v>
      </c>
      <c r="M114" s="6">
        <v>0</v>
      </c>
      <c r="O114" s="21">
        <v>-1925653309</v>
      </c>
      <c r="Q114" s="6">
        <v>0</v>
      </c>
      <c r="S114" s="6">
        <f t="shared" si="6"/>
        <v>-1925653309</v>
      </c>
      <c r="U114" s="7">
        <f t="shared" si="7"/>
        <v>3.5197003292084207E-3</v>
      </c>
      <c r="W114" s="6"/>
    </row>
    <row r="115" spans="1:23" ht="21" x14ac:dyDescent="0.55000000000000004">
      <c r="A115" s="24" t="s">
        <v>143</v>
      </c>
      <c r="C115" s="6">
        <v>0</v>
      </c>
      <c r="E115" s="21">
        <v>-2387390313</v>
      </c>
      <c r="G115" s="6">
        <v>0</v>
      </c>
      <c r="I115" s="6">
        <f t="shared" si="4"/>
        <v>-2387390313</v>
      </c>
      <c r="K115" s="7">
        <f t="shared" si="5"/>
        <v>8.3607048884353705E-3</v>
      </c>
      <c r="M115" s="6">
        <v>0</v>
      </c>
      <c r="O115" s="21">
        <v>-16322625996</v>
      </c>
      <c r="Q115" s="6">
        <v>0</v>
      </c>
      <c r="S115" s="6">
        <f t="shared" si="6"/>
        <v>-16322625996</v>
      </c>
      <c r="U115" s="7">
        <f t="shared" si="7"/>
        <v>2.9834421296480181E-2</v>
      </c>
      <c r="W115" s="6"/>
    </row>
    <row r="116" spans="1:23" ht="21" x14ac:dyDescent="0.55000000000000004">
      <c r="A116" s="24" t="s">
        <v>204</v>
      </c>
      <c r="C116" s="6">
        <v>0</v>
      </c>
      <c r="E116" s="21">
        <v>-898568901</v>
      </c>
      <c r="G116" s="6">
        <v>0</v>
      </c>
      <c r="I116" s="6">
        <f t="shared" si="4"/>
        <v>-898568901</v>
      </c>
      <c r="K116" s="7">
        <f t="shared" si="5"/>
        <v>3.1468123843336961E-3</v>
      </c>
      <c r="M116" s="6">
        <v>0</v>
      </c>
      <c r="O116" s="21">
        <v>-3057014260</v>
      </c>
      <c r="Q116" s="6">
        <v>0</v>
      </c>
      <c r="S116" s="6">
        <f t="shared" si="6"/>
        <v>-3057014260</v>
      </c>
      <c r="U116" s="7">
        <f t="shared" si="7"/>
        <v>5.587596711738539E-3</v>
      </c>
      <c r="W116" s="6"/>
    </row>
    <row r="117" spans="1:23" ht="21" x14ac:dyDescent="0.55000000000000004">
      <c r="A117" s="24" t="s">
        <v>103</v>
      </c>
      <c r="C117" s="6">
        <v>0</v>
      </c>
      <c r="E117" s="21">
        <v>-4471422803</v>
      </c>
      <c r="G117" s="6">
        <v>0</v>
      </c>
      <c r="I117" s="6">
        <f t="shared" si="4"/>
        <v>-4471422803</v>
      </c>
      <c r="K117" s="7">
        <f t="shared" si="5"/>
        <v>1.5659042546891447E-2</v>
      </c>
      <c r="M117" s="6">
        <v>0</v>
      </c>
      <c r="O117" s="21">
        <v>-16971895912</v>
      </c>
      <c r="Q117" s="6">
        <v>0</v>
      </c>
      <c r="S117" s="6">
        <f t="shared" si="6"/>
        <v>-16971895912</v>
      </c>
      <c r="U117" s="7">
        <f t="shared" si="7"/>
        <v>3.1021153885575907E-2</v>
      </c>
      <c r="W117" s="6"/>
    </row>
    <row r="118" spans="1:23" ht="21" x14ac:dyDescent="0.55000000000000004">
      <c r="A118" s="24" t="s">
        <v>170</v>
      </c>
      <c r="C118" s="6">
        <v>0</v>
      </c>
      <c r="E118" s="21">
        <v>0</v>
      </c>
      <c r="G118" s="6">
        <v>0</v>
      </c>
      <c r="I118" s="6">
        <f t="shared" si="4"/>
        <v>0</v>
      </c>
      <c r="K118" s="7">
        <f t="shared" si="5"/>
        <v>0</v>
      </c>
      <c r="M118" s="6">
        <v>0</v>
      </c>
      <c r="O118" s="21">
        <v>-16266412680</v>
      </c>
      <c r="Q118" s="6">
        <v>0</v>
      </c>
      <c r="S118" s="6">
        <f t="shared" si="6"/>
        <v>-16266412680</v>
      </c>
      <c r="U118" s="7">
        <f t="shared" si="7"/>
        <v>2.9731674854061713E-2</v>
      </c>
      <c r="W118" s="6"/>
    </row>
    <row r="119" spans="1:23" ht="21" x14ac:dyDescent="0.55000000000000004">
      <c r="A119" s="24" t="s">
        <v>118</v>
      </c>
      <c r="C119" s="6">
        <v>0</v>
      </c>
      <c r="E119" s="21">
        <v>-7875449837</v>
      </c>
      <c r="G119" s="6">
        <v>0</v>
      </c>
      <c r="I119" s="6">
        <f t="shared" si="4"/>
        <v>-7875449837</v>
      </c>
      <c r="K119" s="7">
        <f t="shared" si="5"/>
        <v>2.7580036491014048E-2</v>
      </c>
      <c r="M119" s="6">
        <v>0</v>
      </c>
      <c r="O119" s="21">
        <v>-35437604902</v>
      </c>
      <c r="Q119" s="6">
        <v>0</v>
      </c>
      <c r="S119" s="6">
        <f t="shared" si="6"/>
        <v>-35437604902</v>
      </c>
      <c r="U119" s="7">
        <f t="shared" si="7"/>
        <v>6.4772692497124543E-2</v>
      </c>
      <c r="W119" s="6"/>
    </row>
    <row r="120" spans="1:23" ht="21" x14ac:dyDescent="0.55000000000000004">
      <c r="A120" s="24" t="s">
        <v>181</v>
      </c>
      <c r="C120" s="6">
        <v>0</v>
      </c>
      <c r="E120" s="21">
        <v>-1595570160</v>
      </c>
      <c r="G120" s="6">
        <v>0</v>
      </c>
      <c r="I120" s="6">
        <f t="shared" si="4"/>
        <v>-1595570160</v>
      </c>
      <c r="K120" s="7">
        <f t="shared" si="5"/>
        <v>5.5877294818166617E-3</v>
      </c>
      <c r="M120" s="6">
        <v>0</v>
      </c>
      <c r="O120" s="21">
        <v>-2476356682</v>
      </c>
      <c r="Q120" s="6">
        <v>0</v>
      </c>
      <c r="S120" s="6">
        <f t="shared" si="6"/>
        <v>-2476356682</v>
      </c>
      <c r="U120" s="7">
        <f t="shared" si="7"/>
        <v>4.5262734408818102E-3</v>
      </c>
      <c r="W120" s="6"/>
    </row>
    <row r="121" spans="1:23" ht="21" x14ac:dyDescent="0.55000000000000004">
      <c r="A121" s="24" t="s">
        <v>207</v>
      </c>
      <c r="C121" s="6">
        <v>0</v>
      </c>
      <c r="E121" s="21">
        <v>-914970419</v>
      </c>
      <c r="G121" s="6">
        <v>0</v>
      </c>
      <c r="I121" s="6">
        <f t="shared" si="4"/>
        <v>-914970419</v>
      </c>
      <c r="K121" s="7">
        <f t="shared" si="5"/>
        <v>3.2042509401381909E-3</v>
      </c>
      <c r="M121" s="6">
        <v>0</v>
      </c>
      <c r="O121" s="21">
        <v>-3939348575</v>
      </c>
      <c r="Q121" s="6">
        <v>0</v>
      </c>
      <c r="S121" s="6">
        <f t="shared" si="6"/>
        <v>-3939348575</v>
      </c>
      <c r="U121" s="7">
        <f t="shared" si="7"/>
        <v>7.2003233455842303E-3</v>
      </c>
      <c r="W121" s="6"/>
    </row>
    <row r="122" spans="1:23" ht="21" x14ac:dyDescent="0.55000000000000004">
      <c r="A122" s="24" t="s">
        <v>139</v>
      </c>
      <c r="C122" s="6">
        <v>0</v>
      </c>
      <c r="E122" s="21">
        <v>4977161976</v>
      </c>
      <c r="G122" s="6">
        <v>0</v>
      </c>
      <c r="I122" s="6">
        <f t="shared" si="4"/>
        <v>4977161976</v>
      </c>
      <c r="K122" s="7">
        <f t="shared" si="5"/>
        <v>-1.7430154690955157E-2</v>
      </c>
      <c r="M122" s="6">
        <v>0</v>
      </c>
      <c r="O122" s="21">
        <v>-12006835594</v>
      </c>
      <c r="Q122" s="6">
        <v>0</v>
      </c>
      <c r="S122" s="6">
        <f t="shared" si="6"/>
        <v>-12006835594</v>
      </c>
      <c r="U122" s="7">
        <f t="shared" si="7"/>
        <v>2.194603929764451E-2</v>
      </c>
      <c r="W122" s="6"/>
    </row>
    <row r="123" spans="1:23" ht="21" x14ac:dyDescent="0.55000000000000004">
      <c r="A123" s="24" t="s">
        <v>85</v>
      </c>
      <c r="C123" s="6">
        <v>0</v>
      </c>
      <c r="E123" s="21">
        <v>1401683237</v>
      </c>
      <c r="G123" s="6">
        <v>0</v>
      </c>
      <c r="I123" s="6">
        <f t="shared" si="4"/>
        <v>1401683237</v>
      </c>
      <c r="K123" s="7">
        <f t="shared" si="5"/>
        <v>-4.9087322788445168E-3</v>
      </c>
      <c r="M123" s="6">
        <v>0</v>
      </c>
      <c r="O123" s="21">
        <v>-18194870348</v>
      </c>
      <c r="Q123" s="6">
        <v>0</v>
      </c>
      <c r="S123" s="6">
        <f t="shared" si="6"/>
        <v>-18194870348</v>
      </c>
      <c r="U123" s="7">
        <f t="shared" si="7"/>
        <v>3.3256500977850802E-2</v>
      </c>
      <c r="W123" s="6"/>
    </row>
    <row r="124" spans="1:23" ht="21" x14ac:dyDescent="0.55000000000000004">
      <c r="A124" s="24" t="s">
        <v>102</v>
      </c>
      <c r="C124" s="6">
        <v>0</v>
      </c>
      <c r="E124" s="21">
        <v>-3387820551</v>
      </c>
      <c r="G124" s="6">
        <v>0</v>
      </c>
      <c r="I124" s="6">
        <f t="shared" si="4"/>
        <v>-3387820551</v>
      </c>
      <c r="K124" s="7">
        <f t="shared" si="5"/>
        <v>1.1864238406117514E-2</v>
      </c>
      <c r="M124" s="6">
        <v>0</v>
      </c>
      <c r="O124" s="21">
        <v>-22347190771</v>
      </c>
      <c r="Q124" s="6">
        <v>0</v>
      </c>
      <c r="S124" s="6">
        <f t="shared" si="6"/>
        <v>-22347190771</v>
      </c>
      <c r="U124" s="7">
        <f t="shared" si="7"/>
        <v>4.0846093295172733E-2</v>
      </c>
      <c r="W124" s="6"/>
    </row>
    <row r="125" spans="1:23" ht="21" x14ac:dyDescent="0.55000000000000004">
      <c r="A125" s="24" t="s">
        <v>205</v>
      </c>
      <c r="C125" s="6">
        <v>0</v>
      </c>
      <c r="E125" s="21">
        <v>-513434249</v>
      </c>
      <c r="G125" s="6">
        <v>0</v>
      </c>
      <c r="I125" s="6">
        <f t="shared" si="4"/>
        <v>-513434249</v>
      </c>
      <c r="K125" s="7">
        <f t="shared" si="5"/>
        <v>1.798060506541246E-3</v>
      </c>
      <c r="M125" s="6">
        <v>0</v>
      </c>
      <c r="O125" s="21">
        <v>636308900</v>
      </c>
      <c r="Q125" s="6">
        <v>0</v>
      </c>
      <c r="S125" s="6">
        <f t="shared" si="6"/>
        <v>636308900</v>
      </c>
      <c r="U125" s="7">
        <f t="shared" si="7"/>
        <v>-1.1630425032070236E-3</v>
      </c>
      <c r="W125" s="6"/>
    </row>
    <row r="126" spans="1:23" ht="21" x14ac:dyDescent="0.55000000000000004">
      <c r="A126" s="24" t="s">
        <v>172</v>
      </c>
      <c r="C126" s="6">
        <v>0</v>
      </c>
      <c r="E126" s="21">
        <v>-6676247801</v>
      </c>
      <c r="G126" s="6">
        <v>0</v>
      </c>
      <c r="I126" s="6">
        <f t="shared" si="4"/>
        <v>-6676247801</v>
      </c>
      <c r="K126" s="7">
        <f t="shared" si="5"/>
        <v>2.3380398807133218E-2</v>
      </c>
      <c r="M126" s="6">
        <v>0</v>
      </c>
      <c r="O126" s="21">
        <v>-23171659192</v>
      </c>
      <c r="Q126" s="6">
        <v>0</v>
      </c>
      <c r="S126" s="6">
        <f t="shared" si="6"/>
        <v>-23171659192</v>
      </c>
      <c r="U126" s="7">
        <f t="shared" si="7"/>
        <v>4.2353052912074182E-2</v>
      </c>
      <c r="W126" s="6"/>
    </row>
    <row r="127" spans="1:23" ht="21" x14ac:dyDescent="0.55000000000000004">
      <c r="A127" s="24" t="s">
        <v>19</v>
      </c>
      <c r="C127" s="6">
        <v>0</v>
      </c>
      <c r="E127" s="21">
        <v>651816275</v>
      </c>
      <c r="G127" s="6">
        <v>0</v>
      </c>
      <c r="I127" s="6">
        <f t="shared" si="4"/>
        <v>651816275</v>
      </c>
      <c r="K127" s="7">
        <f t="shared" si="5"/>
        <v>-2.2826780719848862E-3</v>
      </c>
      <c r="M127" s="6">
        <v>0</v>
      </c>
      <c r="O127" s="21">
        <v>-13537895303</v>
      </c>
      <c r="Q127" s="6">
        <v>0</v>
      </c>
      <c r="S127" s="6">
        <f t="shared" si="6"/>
        <v>-13537895303</v>
      </c>
      <c r="U127" s="7">
        <f t="shared" si="7"/>
        <v>2.4744503245759612E-2</v>
      </c>
      <c r="W127" s="6"/>
    </row>
    <row r="128" spans="1:23" ht="21" x14ac:dyDescent="0.55000000000000004">
      <c r="A128" s="24" t="s">
        <v>188</v>
      </c>
      <c r="C128" s="6">
        <v>0</v>
      </c>
      <c r="E128" s="21">
        <v>-621857037</v>
      </c>
      <c r="G128" s="6">
        <v>0</v>
      </c>
      <c r="I128" s="6">
        <f t="shared" si="4"/>
        <v>-621857037</v>
      </c>
      <c r="K128" s="7">
        <f t="shared" si="5"/>
        <v>2.1777600172217149E-3</v>
      </c>
      <c r="M128" s="6">
        <v>0</v>
      </c>
      <c r="O128" s="21">
        <v>-1755480239</v>
      </c>
      <c r="Q128" s="6">
        <v>0</v>
      </c>
      <c r="S128" s="6">
        <f t="shared" si="6"/>
        <v>-1755480239</v>
      </c>
      <c r="U128" s="7">
        <f t="shared" si="7"/>
        <v>3.2086587685588308E-3</v>
      </c>
      <c r="W128" s="6"/>
    </row>
    <row r="129" spans="1:23" ht="21" x14ac:dyDescent="0.55000000000000004">
      <c r="A129" s="24" t="s">
        <v>112</v>
      </c>
      <c r="C129" s="6">
        <v>0</v>
      </c>
      <c r="E129" s="21">
        <v>-7293627846</v>
      </c>
      <c r="G129" s="6">
        <v>0</v>
      </c>
      <c r="I129" s="6">
        <f t="shared" si="4"/>
        <v>-7293627846</v>
      </c>
      <c r="K129" s="7">
        <f t="shared" si="5"/>
        <v>2.5542480278330823E-2</v>
      </c>
      <c r="M129" s="6">
        <v>0</v>
      </c>
      <c r="O129" s="21">
        <v>-13852257391</v>
      </c>
      <c r="Q129" s="6">
        <v>0</v>
      </c>
      <c r="S129" s="6">
        <f t="shared" si="6"/>
        <v>-13852257391</v>
      </c>
      <c r="U129" s="7">
        <f t="shared" si="7"/>
        <v>2.5319092835408452E-2</v>
      </c>
      <c r="W129" s="6"/>
    </row>
    <row r="130" spans="1:23" ht="21" x14ac:dyDescent="0.55000000000000004">
      <c r="A130" s="24" t="s">
        <v>89</v>
      </c>
      <c r="C130" s="6">
        <v>0</v>
      </c>
      <c r="E130" s="21">
        <v>-2918271007</v>
      </c>
      <c r="G130" s="6">
        <v>0</v>
      </c>
      <c r="I130" s="6">
        <f t="shared" si="4"/>
        <v>-2918271007</v>
      </c>
      <c r="K130" s="7">
        <f t="shared" si="5"/>
        <v>1.0219863313152396E-2</v>
      </c>
      <c r="M130" s="6">
        <v>0</v>
      </c>
      <c r="O130" s="21">
        <v>-21173423899</v>
      </c>
      <c r="Q130" s="6">
        <v>0</v>
      </c>
      <c r="S130" s="6">
        <f t="shared" si="6"/>
        <v>-21173423899</v>
      </c>
      <c r="U130" s="7">
        <f t="shared" si="7"/>
        <v>3.8700687563786043E-2</v>
      </c>
      <c r="W130" s="6"/>
    </row>
    <row r="131" spans="1:23" ht="21" x14ac:dyDescent="0.55000000000000004">
      <c r="A131" s="24" t="s">
        <v>198</v>
      </c>
      <c r="C131" s="6">
        <v>0</v>
      </c>
      <c r="E131" s="21">
        <v>-138198929</v>
      </c>
      <c r="G131" s="6">
        <v>0</v>
      </c>
      <c r="I131" s="6">
        <f t="shared" si="4"/>
        <v>-138198929</v>
      </c>
      <c r="K131" s="7">
        <f t="shared" si="5"/>
        <v>4.8397635484032092E-4</v>
      </c>
      <c r="M131" s="6">
        <v>0</v>
      </c>
      <c r="O131" s="21">
        <v>-192536321</v>
      </c>
      <c r="Q131" s="6">
        <v>0</v>
      </c>
      <c r="S131" s="6">
        <f t="shared" si="6"/>
        <v>-192536321</v>
      </c>
      <c r="U131" s="7">
        <f t="shared" si="7"/>
        <v>3.5191700875802782E-4</v>
      </c>
      <c r="W131" s="6"/>
    </row>
    <row r="132" spans="1:23" ht="21" x14ac:dyDescent="0.55000000000000004">
      <c r="A132" s="24" t="s">
        <v>185</v>
      </c>
      <c r="C132" s="6">
        <v>0</v>
      </c>
      <c r="E132" s="21">
        <v>-101489692</v>
      </c>
      <c r="G132" s="6">
        <v>0</v>
      </c>
      <c r="I132" s="6">
        <f t="shared" si="4"/>
        <v>-101489692</v>
      </c>
      <c r="K132" s="7">
        <f t="shared" si="5"/>
        <v>3.5541962259365176E-4</v>
      </c>
      <c r="M132" s="6">
        <v>0</v>
      </c>
      <c r="O132" s="21">
        <v>-1115988936</v>
      </c>
      <c r="Q132" s="6">
        <v>0</v>
      </c>
      <c r="S132" s="6">
        <f t="shared" si="6"/>
        <v>-1115988936</v>
      </c>
      <c r="U132" s="7">
        <f t="shared" si="7"/>
        <v>2.0397994836733901E-3</v>
      </c>
      <c r="W132" s="6"/>
    </row>
    <row r="133" spans="1:23" ht="21" x14ac:dyDescent="0.55000000000000004">
      <c r="A133" s="24" t="s">
        <v>97</v>
      </c>
      <c r="C133" s="6">
        <v>0</v>
      </c>
      <c r="E133" s="21">
        <v>-7624559305</v>
      </c>
      <c r="G133" s="6">
        <v>0</v>
      </c>
      <c r="I133" s="6">
        <f t="shared" si="4"/>
        <v>-7624559305</v>
      </c>
      <c r="K133" s="7">
        <f t="shared" si="5"/>
        <v>2.6701411120904926E-2</v>
      </c>
      <c r="M133" s="6">
        <v>0</v>
      </c>
      <c r="O133" s="21">
        <v>-28907040126</v>
      </c>
      <c r="Q133" s="6">
        <v>0</v>
      </c>
      <c r="S133" s="6">
        <f t="shared" si="6"/>
        <v>-28907040126</v>
      </c>
      <c r="U133" s="7">
        <f t="shared" si="7"/>
        <v>5.2836156006067045E-2</v>
      </c>
      <c r="W133" s="6"/>
    </row>
    <row r="134" spans="1:23" ht="21" x14ac:dyDescent="0.55000000000000004">
      <c r="A134" s="24" t="s">
        <v>87</v>
      </c>
      <c r="C134" s="6">
        <v>0</v>
      </c>
      <c r="E134" s="21">
        <v>-787964421</v>
      </c>
      <c r="G134" s="6">
        <v>0</v>
      </c>
      <c r="I134" s="6">
        <f t="shared" si="4"/>
        <v>-787964421</v>
      </c>
      <c r="K134" s="7">
        <f t="shared" si="5"/>
        <v>2.7594725297722389E-3</v>
      </c>
      <c r="M134" s="6">
        <v>0</v>
      </c>
      <c r="O134" s="21">
        <v>1114053150</v>
      </c>
      <c r="Q134" s="6">
        <v>0</v>
      </c>
      <c r="S134" s="6">
        <f t="shared" si="6"/>
        <v>1114053150</v>
      </c>
      <c r="U134" s="7">
        <f t="shared" si="7"/>
        <v>-2.036261262857819E-3</v>
      </c>
      <c r="W134" s="6"/>
    </row>
    <row r="135" spans="1:23" ht="21" x14ac:dyDescent="0.55000000000000004">
      <c r="A135" s="24" t="s">
        <v>178</v>
      </c>
      <c r="C135" s="6">
        <v>0</v>
      </c>
      <c r="E135" s="21">
        <v>-1624836984</v>
      </c>
      <c r="G135" s="6">
        <v>0</v>
      </c>
      <c r="I135" s="6">
        <f t="shared" si="4"/>
        <v>-1624836984</v>
      </c>
      <c r="K135" s="7">
        <f t="shared" si="5"/>
        <v>5.6902226841863647E-3</v>
      </c>
      <c r="M135" s="6">
        <v>0</v>
      </c>
      <c r="O135" s="21">
        <v>-9346656450</v>
      </c>
      <c r="Q135" s="6">
        <v>0</v>
      </c>
      <c r="S135" s="6">
        <f t="shared" si="6"/>
        <v>-9346656450</v>
      </c>
      <c r="U135" s="7">
        <f t="shared" si="7"/>
        <v>1.708377599971346E-2</v>
      </c>
      <c r="W135" s="6"/>
    </row>
    <row r="136" spans="1:23" ht="21" x14ac:dyDescent="0.55000000000000004">
      <c r="A136" s="24" t="s">
        <v>199</v>
      </c>
      <c r="C136" s="6">
        <v>0</v>
      </c>
      <c r="E136" s="21">
        <v>-254805756</v>
      </c>
      <c r="G136" s="6">
        <v>0</v>
      </c>
      <c r="I136" s="6">
        <f t="shared" si="4"/>
        <v>-254805756</v>
      </c>
      <c r="K136" s="7">
        <f t="shared" si="5"/>
        <v>8.9233658953472949E-4</v>
      </c>
      <c r="M136" s="6">
        <v>0</v>
      </c>
      <c r="O136" s="21">
        <v>-411530987</v>
      </c>
      <c r="Q136" s="6">
        <v>0</v>
      </c>
      <c r="S136" s="6">
        <f t="shared" si="6"/>
        <v>-411530987</v>
      </c>
      <c r="U136" s="7">
        <f t="shared" si="7"/>
        <v>7.5219445974704596E-4</v>
      </c>
      <c r="W136" s="6"/>
    </row>
    <row r="137" spans="1:23" ht="21" x14ac:dyDescent="0.55000000000000004">
      <c r="A137" s="24" t="s">
        <v>123</v>
      </c>
      <c r="C137" s="6">
        <v>0</v>
      </c>
      <c r="E137" s="21">
        <v>3430945680</v>
      </c>
      <c r="G137" s="6">
        <v>0</v>
      </c>
      <c r="I137" s="6">
        <f t="shared" ref="I137:I150" si="8">C137+E137+G137</f>
        <v>3430945680</v>
      </c>
      <c r="K137" s="7">
        <f t="shared" ref="K137:K150" si="9">I137/$I$151</f>
        <v>-1.2015263764175381E-2</v>
      </c>
      <c r="M137" s="6">
        <v>0</v>
      </c>
      <c r="O137" s="21">
        <v>-5828666705</v>
      </c>
      <c r="Q137" s="6">
        <v>0</v>
      </c>
      <c r="S137" s="6">
        <f t="shared" ref="S137:S150" si="10">M137+O137+Q137</f>
        <v>-5828666705</v>
      </c>
      <c r="U137" s="7">
        <f t="shared" ref="U137:U150" si="11">S137/$S$151</f>
        <v>1.0653610400455871E-2</v>
      </c>
      <c r="W137" s="6"/>
    </row>
    <row r="138" spans="1:23" ht="21" x14ac:dyDescent="0.55000000000000004">
      <c r="A138" s="24" t="s">
        <v>197</v>
      </c>
      <c r="C138" s="6">
        <v>0</v>
      </c>
      <c r="E138" s="21">
        <v>924347734</v>
      </c>
      <c r="G138" s="6">
        <v>0</v>
      </c>
      <c r="I138" s="6">
        <f t="shared" si="8"/>
        <v>924347734</v>
      </c>
      <c r="K138" s="7">
        <f t="shared" si="9"/>
        <v>-3.2370905486990465E-3</v>
      </c>
      <c r="M138" s="6">
        <v>0</v>
      </c>
      <c r="O138" s="21">
        <v>879428633</v>
      </c>
      <c r="Q138" s="6">
        <v>0</v>
      </c>
      <c r="S138" s="6">
        <f t="shared" si="10"/>
        <v>879428633</v>
      </c>
      <c r="U138" s="7">
        <f t="shared" si="11"/>
        <v>-1.6074156415480767E-3</v>
      </c>
      <c r="W138" s="6"/>
    </row>
    <row r="139" spans="1:23" ht="21" x14ac:dyDescent="0.55000000000000004">
      <c r="A139" s="24" t="s">
        <v>169</v>
      </c>
      <c r="C139" s="6">
        <v>0</v>
      </c>
      <c r="E139" s="21">
        <v>-1231803056</v>
      </c>
      <c r="G139" s="6">
        <v>0</v>
      </c>
      <c r="I139" s="6">
        <f t="shared" si="8"/>
        <v>-1231803056</v>
      </c>
      <c r="K139" s="7">
        <f t="shared" si="9"/>
        <v>4.3138073300412316E-3</v>
      </c>
      <c r="M139" s="6">
        <v>0</v>
      </c>
      <c r="O139" s="21">
        <v>-1694782403</v>
      </c>
      <c r="Q139" s="6">
        <v>0</v>
      </c>
      <c r="S139" s="6">
        <f t="shared" si="10"/>
        <v>-1694782403</v>
      </c>
      <c r="U139" s="7">
        <f t="shared" si="11"/>
        <v>3.0977155409524127E-3</v>
      </c>
      <c r="W139" s="6"/>
    </row>
    <row r="140" spans="1:23" ht="21" x14ac:dyDescent="0.55000000000000004">
      <c r="A140" s="24" t="s">
        <v>148</v>
      </c>
      <c r="C140" s="6">
        <v>0</v>
      </c>
      <c r="E140" s="21">
        <v>-4491280203</v>
      </c>
      <c r="G140" s="6">
        <v>0</v>
      </c>
      <c r="I140" s="6">
        <f t="shared" si="8"/>
        <v>-4491280203</v>
      </c>
      <c r="K140" s="7">
        <f t="shared" si="9"/>
        <v>1.5728583694121365E-2</v>
      </c>
      <c r="M140" s="6">
        <v>0</v>
      </c>
      <c r="O140" s="21">
        <v>-11495942390</v>
      </c>
      <c r="Q140" s="6">
        <v>0</v>
      </c>
      <c r="S140" s="6">
        <f t="shared" si="10"/>
        <v>-11495942390</v>
      </c>
      <c r="U140" s="7">
        <f t="shared" si="11"/>
        <v>2.1012231031169507E-2</v>
      </c>
      <c r="W140" s="6"/>
    </row>
    <row r="141" spans="1:23" ht="21" x14ac:dyDescent="0.55000000000000004">
      <c r="A141" s="24" t="s">
        <v>202</v>
      </c>
      <c r="C141" s="6">
        <v>0</v>
      </c>
      <c r="E141" s="21">
        <v>-1291244727</v>
      </c>
      <c r="G141" s="6">
        <v>0</v>
      </c>
      <c r="I141" s="6">
        <f t="shared" si="8"/>
        <v>-1291244727</v>
      </c>
      <c r="K141" s="7">
        <f t="shared" si="9"/>
        <v>4.5219736556731584E-3</v>
      </c>
      <c r="M141" s="6">
        <v>0</v>
      </c>
      <c r="O141" s="21">
        <v>-3905368722</v>
      </c>
      <c r="Q141" s="6">
        <v>0</v>
      </c>
      <c r="S141" s="6">
        <f t="shared" si="10"/>
        <v>-3905368722</v>
      </c>
      <c r="U141" s="7">
        <f t="shared" si="11"/>
        <v>7.1382151253601743E-3</v>
      </c>
      <c r="W141" s="6"/>
    </row>
    <row r="142" spans="1:23" ht="21" x14ac:dyDescent="0.55000000000000004">
      <c r="A142" s="24" t="s">
        <v>133</v>
      </c>
      <c r="C142" s="6">
        <v>0</v>
      </c>
      <c r="E142" s="21">
        <v>-4645550734</v>
      </c>
      <c r="G142" s="6">
        <v>0</v>
      </c>
      <c r="I142" s="6">
        <f t="shared" si="8"/>
        <v>-4645550734</v>
      </c>
      <c r="K142" s="7">
        <f t="shared" si="9"/>
        <v>1.6268843230088252E-2</v>
      </c>
      <c r="M142" s="6">
        <v>0</v>
      </c>
      <c r="O142" s="21">
        <v>-20687968952</v>
      </c>
      <c r="Q142" s="6">
        <v>0</v>
      </c>
      <c r="S142" s="6">
        <f t="shared" si="10"/>
        <v>-20687968952</v>
      </c>
      <c r="U142" s="7">
        <f t="shared" si="11"/>
        <v>3.7813375227351474E-2</v>
      </c>
      <c r="W142" s="6"/>
    </row>
    <row r="143" spans="1:23" ht="21" x14ac:dyDescent="0.55000000000000004">
      <c r="A143" s="24" t="s">
        <v>167</v>
      </c>
      <c r="C143" s="6">
        <v>0</v>
      </c>
      <c r="E143" s="21">
        <v>-4168961449</v>
      </c>
      <c r="G143" s="6">
        <v>0</v>
      </c>
      <c r="I143" s="6">
        <f t="shared" si="8"/>
        <v>-4168961449</v>
      </c>
      <c r="K143" s="7">
        <f t="shared" si="9"/>
        <v>1.4599814775386881E-2</v>
      </c>
      <c r="M143" s="6">
        <v>0</v>
      </c>
      <c r="O143" s="21">
        <v>-18988760488</v>
      </c>
      <c r="Q143" s="6">
        <v>0</v>
      </c>
      <c r="S143" s="6">
        <f t="shared" si="10"/>
        <v>-18988760488</v>
      </c>
      <c r="U143" s="7">
        <f t="shared" si="11"/>
        <v>3.470756975230449E-2</v>
      </c>
      <c r="W143" s="6"/>
    </row>
    <row r="144" spans="1:23" ht="21" x14ac:dyDescent="0.55000000000000004">
      <c r="A144" s="24" t="s">
        <v>32</v>
      </c>
      <c r="C144" s="6">
        <v>0</v>
      </c>
      <c r="E144" s="21">
        <v>-7185230643</v>
      </c>
      <c r="G144" s="6">
        <v>0</v>
      </c>
      <c r="I144" s="6">
        <f t="shared" si="8"/>
        <v>-7185230643</v>
      </c>
      <c r="K144" s="7">
        <f t="shared" si="9"/>
        <v>2.5162870367006356E-2</v>
      </c>
      <c r="M144" s="6">
        <v>0</v>
      </c>
      <c r="O144" s="21">
        <v>-13515335784</v>
      </c>
      <c r="Q144" s="6">
        <v>0</v>
      </c>
      <c r="S144" s="6">
        <f t="shared" si="10"/>
        <v>-13515335784</v>
      </c>
      <c r="U144" s="7">
        <f t="shared" si="11"/>
        <v>2.470326905989657E-2</v>
      </c>
      <c r="W144" s="6"/>
    </row>
    <row r="145" spans="1:23" ht="21" x14ac:dyDescent="0.55000000000000004">
      <c r="A145" s="24" t="s">
        <v>193</v>
      </c>
      <c r="C145" s="6">
        <v>0</v>
      </c>
      <c r="E145" s="21">
        <v>-1309886180</v>
      </c>
      <c r="G145" s="6">
        <v>0</v>
      </c>
      <c r="I145" s="6">
        <f t="shared" si="8"/>
        <v>-1309886180</v>
      </c>
      <c r="K145" s="7">
        <f t="shared" si="9"/>
        <v>4.5872565239062921E-3</v>
      </c>
      <c r="M145" s="6">
        <v>0</v>
      </c>
      <c r="O145" s="21">
        <v>-976383617</v>
      </c>
      <c r="Q145" s="6">
        <v>0</v>
      </c>
      <c r="S145" s="6">
        <f t="shared" si="10"/>
        <v>-976383617</v>
      </c>
      <c r="U145" s="7">
        <f t="shared" si="11"/>
        <v>1.784629518785621E-3</v>
      </c>
      <c r="W145" s="6"/>
    </row>
    <row r="146" spans="1:23" ht="21" x14ac:dyDescent="0.55000000000000004">
      <c r="A146" s="24" t="s">
        <v>137</v>
      </c>
      <c r="C146" s="6">
        <v>0</v>
      </c>
      <c r="E146" s="21">
        <v>-8577369621</v>
      </c>
      <c r="G146" s="6">
        <v>0</v>
      </c>
      <c r="I146" s="6">
        <f t="shared" si="8"/>
        <v>-8577369621</v>
      </c>
      <c r="K146" s="7">
        <f t="shared" si="9"/>
        <v>3.0038178394925803E-2</v>
      </c>
      <c r="M146" s="6">
        <v>0</v>
      </c>
      <c r="O146" s="21">
        <v>-27893216115</v>
      </c>
      <c r="Q146" s="6">
        <v>0</v>
      </c>
      <c r="S146" s="6">
        <f t="shared" si="10"/>
        <v>-27893216115</v>
      </c>
      <c r="U146" s="7">
        <f t="shared" si="11"/>
        <v>5.0983093106012019E-2</v>
      </c>
      <c r="W146" s="6"/>
    </row>
    <row r="147" spans="1:23" ht="21" x14ac:dyDescent="0.55000000000000004">
      <c r="A147" s="24" t="s">
        <v>151</v>
      </c>
      <c r="C147" s="6">
        <v>0</v>
      </c>
      <c r="E147" s="21">
        <v>-1215897908</v>
      </c>
      <c r="G147" s="6">
        <v>0</v>
      </c>
      <c r="I147" s="6">
        <f t="shared" si="8"/>
        <v>-1215897908</v>
      </c>
      <c r="K147" s="7">
        <f t="shared" si="9"/>
        <v>4.2581070752857417E-3</v>
      </c>
      <c r="M147" s="6">
        <v>0</v>
      </c>
      <c r="O147" s="21">
        <v>-598463418</v>
      </c>
      <c r="Q147" s="6">
        <v>0</v>
      </c>
      <c r="S147" s="6">
        <f t="shared" si="10"/>
        <v>-598463418</v>
      </c>
      <c r="U147" s="7">
        <f t="shared" si="11"/>
        <v>1.0938687039401009E-3</v>
      </c>
      <c r="W147" s="6"/>
    </row>
    <row r="148" spans="1:23" ht="21" x14ac:dyDescent="0.55000000000000004">
      <c r="A148" s="24" t="s">
        <v>190</v>
      </c>
      <c r="C148" s="6">
        <v>0</v>
      </c>
      <c r="E148" s="21">
        <v>-2430423767</v>
      </c>
      <c r="G148" s="6">
        <v>0</v>
      </c>
      <c r="I148" s="6">
        <f t="shared" si="8"/>
        <v>-2430423767</v>
      </c>
      <c r="K148" s="7">
        <f t="shared" si="9"/>
        <v>8.5114091981851863E-3</v>
      </c>
      <c r="M148" s="6">
        <v>0</v>
      </c>
      <c r="O148" s="21">
        <v>-9933570456</v>
      </c>
      <c r="Q148" s="6">
        <v>0</v>
      </c>
      <c r="S148" s="6">
        <f t="shared" si="10"/>
        <v>-9933570456</v>
      </c>
      <c r="U148" s="7">
        <f t="shared" si="11"/>
        <v>1.815653474111328E-2</v>
      </c>
      <c r="W148" s="6"/>
    </row>
    <row r="149" spans="1:23" ht="21" x14ac:dyDescent="0.55000000000000004">
      <c r="A149" s="24" t="s">
        <v>155</v>
      </c>
      <c r="C149" s="6">
        <v>0</v>
      </c>
      <c r="E149" s="21">
        <v>-613654397</v>
      </c>
      <c r="G149" s="6">
        <v>0</v>
      </c>
      <c r="I149" s="6">
        <f t="shared" si="8"/>
        <v>-613654397</v>
      </c>
      <c r="K149" s="7">
        <f t="shared" si="9"/>
        <v>2.149034152007033E-3</v>
      </c>
      <c r="M149" s="6">
        <v>0</v>
      </c>
      <c r="O149" s="21">
        <v>-7375787151</v>
      </c>
      <c r="Q149" s="6">
        <v>0</v>
      </c>
      <c r="S149" s="6">
        <f t="shared" si="10"/>
        <v>-7375787151</v>
      </c>
      <c r="U149" s="7">
        <f t="shared" si="11"/>
        <v>1.3481430090355864E-2</v>
      </c>
      <c r="W149" s="6"/>
    </row>
    <row r="150" spans="1:23" ht="21.75" thickBot="1" x14ac:dyDescent="0.6">
      <c r="A150" s="24" t="s">
        <v>165</v>
      </c>
      <c r="C150" s="6">
        <v>0</v>
      </c>
      <c r="E150" s="21">
        <v>-5353160311</v>
      </c>
      <c r="G150" s="6">
        <v>0</v>
      </c>
      <c r="I150" s="6">
        <f t="shared" si="8"/>
        <v>-5353160311</v>
      </c>
      <c r="K150" s="7">
        <f t="shared" si="9"/>
        <v>1.8746910941644553E-2</v>
      </c>
      <c r="M150" s="6">
        <v>0</v>
      </c>
      <c r="O150" s="21">
        <v>-10546576050</v>
      </c>
      <c r="Q150" s="6">
        <v>0</v>
      </c>
      <c r="S150" s="6">
        <f t="shared" si="10"/>
        <v>-10546576050</v>
      </c>
      <c r="U150" s="7">
        <f t="shared" si="11"/>
        <v>1.9276983567973423E-2</v>
      </c>
      <c r="W150" s="6"/>
    </row>
    <row r="151" spans="1:23" s="23" customFormat="1" ht="21.75" thickBot="1" x14ac:dyDescent="0.6">
      <c r="A151" s="24" t="s">
        <v>34</v>
      </c>
      <c r="C151" s="22">
        <f>SUM(C8:C150)</f>
        <v>29369585210</v>
      </c>
      <c r="E151" s="22">
        <f>SUM(E8:E150)</f>
        <v>-317143469369</v>
      </c>
      <c r="G151" s="22">
        <f>SUM(G8:G150)</f>
        <v>2224956783</v>
      </c>
      <c r="I151" s="22">
        <f>SUM(I8:I150)</f>
        <v>-285548927376</v>
      </c>
      <c r="K151" s="56">
        <f>SUM(K8:K150)</f>
        <v>1.0000000000000004</v>
      </c>
      <c r="M151" s="22">
        <f>SUM(M8:M150)</f>
        <v>80480738761</v>
      </c>
      <c r="O151" s="22">
        <f>SUM(O8:O150)</f>
        <v>-813609261967</v>
      </c>
      <c r="Q151" s="22">
        <f>SUM(Q8:Q150)</f>
        <v>186021346774</v>
      </c>
      <c r="S151" s="22">
        <f>SUM(S8:S150)</f>
        <v>-547107176432</v>
      </c>
      <c r="U151" s="46">
        <f>SUM(U8:U150)</f>
        <v>1</v>
      </c>
      <c r="W151" s="21"/>
    </row>
    <row r="152" spans="1:23" ht="19.5" thickTop="1" x14ac:dyDescent="0.45">
      <c r="C152" s="21"/>
      <c r="D152" s="23"/>
      <c r="E152" s="21"/>
      <c r="F152" s="23"/>
      <c r="G152" s="21"/>
      <c r="H152" s="23"/>
      <c r="I152" s="21"/>
      <c r="J152" s="23"/>
      <c r="K152" s="23"/>
      <c r="L152" s="23"/>
      <c r="M152" s="21"/>
      <c r="N152" s="23"/>
      <c r="O152" s="21"/>
      <c r="P152" s="23"/>
      <c r="Q152" s="21"/>
      <c r="S152" s="9"/>
    </row>
    <row r="153" spans="1:23" x14ac:dyDescent="0.45">
      <c r="I153" s="6"/>
      <c r="S153" s="13"/>
      <c r="U153" s="25"/>
    </row>
    <row r="154" spans="1:23" x14ac:dyDescent="0.45">
      <c r="E154" s="6"/>
      <c r="U154" s="6"/>
    </row>
  </sheetData>
  <mergeCells count="17">
    <mergeCell ref="M6:U6"/>
    <mergeCell ref="A2:U2"/>
    <mergeCell ref="A3:U3"/>
    <mergeCell ref="A4:U4"/>
    <mergeCell ref="A5:S5"/>
    <mergeCell ref="A6:A7"/>
    <mergeCell ref="S7"/>
    <mergeCell ref="U7"/>
    <mergeCell ref="K7"/>
    <mergeCell ref="C6:K6"/>
    <mergeCell ref="M7"/>
    <mergeCell ref="O7"/>
    <mergeCell ref="Q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0"/>
  <sheetViews>
    <sheetView rightToLeft="1" workbookViewId="0">
      <selection activeCell="E9" sqref="E9"/>
    </sheetView>
  </sheetViews>
  <sheetFormatPr defaultRowHeight="18.75" x14ac:dyDescent="0.45"/>
  <cols>
    <col min="1" max="1" width="26.5703125" style="4" customWidth="1"/>
    <col min="2" max="2" width="1" style="4" customWidth="1"/>
    <col min="3" max="3" width="36.85546875" style="4" bestFit="1" customWidth="1"/>
    <col min="4" max="4" width="1" style="4" customWidth="1"/>
    <col min="5" max="5" width="32" style="4" bestFit="1" customWidth="1"/>
    <col min="6" max="6" width="1" style="4" customWidth="1"/>
    <col min="7" max="7" width="36.85546875" style="4" bestFit="1" customWidth="1"/>
    <col min="8" max="8" width="1" style="4" customWidth="1"/>
    <col min="9" max="9" width="32" style="4" bestFit="1" customWidth="1"/>
    <col min="10" max="10" width="1" style="4" customWidth="1"/>
    <col min="11" max="11" width="9.140625" style="4" customWidth="1"/>
    <col min="12" max="16384" width="9.140625" style="4"/>
  </cols>
  <sheetData>
    <row r="2" spans="1:9" ht="26.25" x14ac:dyDescent="0.45">
      <c r="A2" s="49" t="s">
        <v>83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</row>
    <row r="3" spans="1:9" ht="26.25" x14ac:dyDescent="0.45">
      <c r="A3" s="49" t="s">
        <v>41</v>
      </c>
      <c r="B3" s="49" t="s">
        <v>41</v>
      </c>
      <c r="C3" s="49" t="s">
        <v>41</v>
      </c>
      <c r="D3" s="49" t="s">
        <v>41</v>
      </c>
      <c r="E3" s="49" t="s">
        <v>41</v>
      </c>
      <c r="F3" s="49" t="s">
        <v>41</v>
      </c>
      <c r="G3" s="49" t="s">
        <v>41</v>
      </c>
      <c r="H3" s="49" t="s">
        <v>41</v>
      </c>
      <c r="I3" s="49" t="s">
        <v>41</v>
      </c>
    </row>
    <row r="4" spans="1:9" ht="26.25" x14ac:dyDescent="0.45">
      <c r="A4" s="49" t="s">
        <v>215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</row>
    <row r="5" spans="1:9" s="2" customFormat="1" ht="25.5" x14ac:dyDescent="0.25">
      <c r="A5" s="50" t="s">
        <v>78</v>
      </c>
      <c r="B5" s="50"/>
      <c r="C5" s="50"/>
      <c r="D5" s="50"/>
      <c r="E5" s="50"/>
      <c r="F5" s="50"/>
    </row>
    <row r="6" spans="1:9" ht="27" thickBot="1" x14ac:dyDescent="0.5">
      <c r="A6" s="48" t="s">
        <v>63</v>
      </c>
      <c r="B6" s="48" t="s">
        <v>63</v>
      </c>
      <c r="C6" s="48" t="s">
        <v>43</v>
      </c>
      <c r="D6" s="48" t="s">
        <v>43</v>
      </c>
      <c r="E6" s="48" t="s">
        <v>43</v>
      </c>
      <c r="G6" s="48" t="s">
        <v>44</v>
      </c>
      <c r="H6" s="48" t="s">
        <v>44</v>
      </c>
      <c r="I6" s="48" t="s">
        <v>44</v>
      </c>
    </row>
    <row r="7" spans="1:9" ht="27" thickBot="1" x14ac:dyDescent="0.5">
      <c r="A7" s="48" t="s">
        <v>64</v>
      </c>
      <c r="C7" s="48" t="s">
        <v>65</v>
      </c>
      <c r="E7" s="48" t="s">
        <v>66</v>
      </c>
      <c r="G7" s="48" t="s">
        <v>65</v>
      </c>
      <c r="I7" s="48" t="s">
        <v>66</v>
      </c>
    </row>
    <row r="8" spans="1:9" ht="21.75" thickBot="1" x14ac:dyDescent="0.6">
      <c r="A8" s="5" t="s">
        <v>40</v>
      </c>
      <c r="C8" s="6">
        <f>'سود سپرده بانکی'!H8</f>
        <v>5089656407</v>
      </c>
      <c r="E8" s="7">
        <f>C8/$C$9</f>
        <v>1</v>
      </c>
      <c r="G8" s="6">
        <f>'سود سپرده بانکی'!N8</f>
        <v>144091049958</v>
      </c>
      <c r="I8" s="7">
        <f>G8/$G$9</f>
        <v>1</v>
      </c>
    </row>
    <row r="9" spans="1:9" ht="21.75" thickBot="1" x14ac:dyDescent="0.6">
      <c r="A9" s="5" t="s">
        <v>34</v>
      </c>
      <c r="C9" s="22">
        <f>SUM(C8:C8)</f>
        <v>5089656407</v>
      </c>
      <c r="E9" s="26">
        <f>SUM(E8:E8)</f>
        <v>1</v>
      </c>
      <c r="G9" s="22">
        <f>SUM(G8:G8)</f>
        <v>144091049958</v>
      </c>
      <c r="I9" s="26">
        <f>SUM(I8:I8)</f>
        <v>1</v>
      </c>
    </row>
    <row r="10" spans="1:9" ht="19.5" thickTop="1" x14ac:dyDescent="0.45"/>
  </sheetData>
  <mergeCells count="12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  <mergeCell ref="A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27"/>
  <sheetViews>
    <sheetView rightToLeft="1" topLeftCell="B1" workbookViewId="0">
      <selection activeCell="I18" sqref="I18"/>
    </sheetView>
  </sheetViews>
  <sheetFormatPr defaultRowHeight="18.75" x14ac:dyDescent="0.45"/>
  <cols>
    <col min="1" max="1" width="33.7109375" style="4" bestFit="1" customWidth="1"/>
    <col min="2" max="2" width="1" style="4" customWidth="1"/>
    <col min="3" max="3" width="20" style="4" customWidth="1"/>
    <col min="4" max="4" width="1" style="4" customWidth="1"/>
    <col min="5" max="5" width="35" style="4" customWidth="1"/>
    <col min="6" max="6" width="1" style="4" customWidth="1"/>
    <col min="7" max="7" width="24" style="4" customWidth="1"/>
    <col min="8" max="8" width="1" style="4" customWidth="1"/>
    <col min="9" max="9" width="23" style="4" customWidth="1"/>
    <col min="10" max="10" width="1" style="4" customWidth="1"/>
    <col min="11" max="11" width="22" style="4" customWidth="1"/>
    <col min="12" max="12" width="1" style="4" customWidth="1"/>
    <col min="13" max="13" width="24" style="4" customWidth="1"/>
    <col min="14" max="14" width="1" style="4" customWidth="1"/>
    <col min="15" max="15" width="23" style="4" customWidth="1"/>
    <col min="16" max="16" width="1" style="4" customWidth="1"/>
    <col min="17" max="17" width="22" style="4" customWidth="1"/>
    <col min="18" max="18" width="1" style="4" customWidth="1"/>
    <col min="19" max="19" width="24" style="4" customWidth="1"/>
    <col min="20" max="20" width="1" style="4" customWidth="1"/>
    <col min="21" max="21" width="9.140625" style="4" customWidth="1"/>
    <col min="22" max="16384" width="9.140625" style="4"/>
  </cols>
  <sheetData>
    <row r="2" spans="1:21" ht="26.25" x14ac:dyDescent="0.45">
      <c r="A2" s="49" t="s">
        <v>83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  <c r="R2" s="49" t="s">
        <v>0</v>
      </c>
      <c r="S2" s="49" t="s">
        <v>0</v>
      </c>
    </row>
    <row r="3" spans="1:21" ht="26.25" x14ac:dyDescent="0.45">
      <c r="A3" s="49" t="s">
        <v>41</v>
      </c>
      <c r="B3" s="49" t="s">
        <v>41</v>
      </c>
      <c r="C3" s="49" t="s">
        <v>41</v>
      </c>
      <c r="D3" s="49" t="s">
        <v>41</v>
      </c>
      <c r="E3" s="49" t="s">
        <v>41</v>
      </c>
      <c r="F3" s="49" t="s">
        <v>41</v>
      </c>
      <c r="G3" s="49" t="s">
        <v>41</v>
      </c>
      <c r="H3" s="49" t="s">
        <v>41</v>
      </c>
      <c r="I3" s="49" t="s">
        <v>41</v>
      </c>
      <c r="J3" s="49" t="s">
        <v>41</v>
      </c>
      <c r="K3" s="49" t="s">
        <v>41</v>
      </c>
      <c r="L3" s="49" t="s">
        <v>41</v>
      </c>
      <c r="M3" s="49" t="s">
        <v>41</v>
      </c>
      <c r="N3" s="49" t="s">
        <v>41</v>
      </c>
      <c r="O3" s="49" t="s">
        <v>41</v>
      </c>
      <c r="P3" s="49" t="s">
        <v>41</v>
      </c>
      <c r="Q3" s="49" t="s">
        <v>41</v>
      </c>
      <c r="R3" s="49" t="s">
        <v>41</v>
      </c>
      <c r="S3" s="49" t="s">
        <v>41</v>
      </c>
    </row>
    <row r="4" spans="1:21" ht="26.25" x14ac:dyDescent="0.45">
      <c r="A4" s="49" t="s">
        <v>215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  <c r="R4" s="49" t="s">
        <v>2</v>
      </c>
      <c r="S4" s="49" t="s">
        <v>2</v>
      </c>
    </row>
    <row r="5" spans="1:21" ht="25.5" x14ac:dyDescent="0.45">
      <c r="A5" s="50" t="s">
        <v>59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21" ht="26.25" x14ac:dyDescent="0.45">
      <c r="A6" s="48" t="s">
        <v>3</v>
      </c>
      <c r="C6" s="48" t="s">
        <v>49</v>
      </c>
      <c r="D6" s="48" t="s">
        <v>49</v>
      </c>
      <c r="E6" s="48" t="s">
        <v>49</v>
      </c>
      <c r="F6" s="48" t="s">
        <v>49</v>
      </c>
      <c r="G6" s="48" t="s">
        <v>49</v>
      </c>
      <c r="I6" s="48" t="s">
        <v>43</v>
      </c>
      <c r="J6" s="48" t="s">
        <v>43</v>
      </c>
      <c r="K6" s="48" t="s">
        <v>43</v>
      </c>
      <c r="L6" s="48" t="s">
        <v>43</v>
      </c>
      <c r="M6" s="48" t="s">
        <v>43</v>
      </c>
      <c r="O6" s="48" t="s">
        <v>44</v>
      </c>
      <c r="P6" s="48" t="s">
        <v>44</v>
      </c>
      <c r="Q6" s="48" t="s">
        <v>44</v>
      </c>
      <c r="R6" s="48" t="s">
        <v>44</v>
      </c>
      <c r="S6" s="48" t="s">
        <v>44</v>
      </c>
    </row>
    <row r="7" spans="1:21" ht="27" thickBot="1" x14ac:dyDescent="0.5">
      <c r="A7" s="48" t="s">
        <v>3</v>
      </c>
      <c r="C7" s="48" t="s">
        <v>50</v>
      </c>
      <c r="E7" s="48" t="s">
        <v>51</v>
      </c>
      <c r="G7" s="48" t="s">
        <v>52</v>
      </c>
      <c r="I7" s="48" t="s">
        <v>53</v>
      </c>
      <c r="K7" s="48" t="s">
        <v>47</v>
      </c>
      <c r="M7" s="48" t="s">
        <v>54</v>
      </c>
      <c r="O7" s="48" t="s">
        <v>53</v>
      </c>
      <c r="Q7" s="48" t="s">
        <v>47</v>
      </c>
      <c r="S7" s="48" t="s">
        <v>54</v>
      </c>
    </row>
    <row r="8" spans="1:21" ht="21" x14ac:dyDescent="0.55000000000000004">
      <c r="A8" s="5" t="s">
        <v>23</v>
      </c>
      <c r="C8" s="4" t="s">
        <v>219</v>
      </c>
      <c r="E8" s="6">
        <v>8368906</v>
      </c>
      <c r="G8" s="6">
        <v>1500</v>
      </c>
      <c r="I8" s="6">
        <v>12553359000</v>
      </c>
      <c r="K8" s="6">
        <v>0</v>
      </c>
      <c r="M8" s="6">
        <v>12553359000</v>
      </c>
      <c r="O8" s="6">
        <v>12553359000</v>
      </c>
      <c r="Q8" s="6">
        <v>0</v>
      </c>
      <c r="S8" s="6">
        <v>12553359000</v>
      </c>
      <c r="U8" s="6"/>
    </row>
    <row r="9" spans="1:21" ht="21" x14ac:dyDescent="0.55000000000000004">
      <c r="A9" s="5" t="s">
        <v>92</v>
      </c>
      <c r="C9" s="4" t="s">
        <v>220</v>
      </c>
      <c r="E9" s="6">
        <v>47915031</v>
      </c>
      <c r="G9" s="6">
        <v>30</v>
      </c>
      <c r="I9" s="6">
        <v>1437450930</v>
      </c>
      <c r="K9" s="6">
        <v>80839193</v>
      </c>
      <c r="M9" s="6">
        <v>1356611737</v>
      </c>
      <c r="O9" s="6">
        <v>1437450930</v>
      </c>
      <c r="Q9" s="6">
        <v>80839193</v>
      </c>
      <c r="S9" s="6">
        <v>1356611737</v>
      </c>
      <c r="U9" s="6"/>
    </row>
    <row r="10" spans="1:21" ht="21" x14ac:dyDescent="0.55000000000000004">
      <c r="A10" s="5" t="s">
        <v>186</v>
      </c>
      <c r="C10" s="4" t="s">
        <v>209</v>
      </c>
      <c r="E10" s="6">
        <v>2641825</v>
      </c>
      <c r="G10" s="6">
        <v>88</v>
      </c>
      <c r="I10" s="6">
        <v>0</v>
      </c>
      <c r="K10" s="6">
        <v>0</v>
      </c>
      <c r="M10" s="6">
        <v>0</v>
      </c>
      <c r="O10" s="6">
        <v>232480600</v>
      </c>
      <c r="Q10" s="6">
        <v>8882658</v>
      </c>
      <c r="S10" s="6">
        <v>223597942</v>
      </c>
      <c r="U10" s="6"/>
    </row>
    <row r="11" spans="1:21" ht="21" x14ac:dyDescent="0.55000000000000004">
      <c r="A11" s="5" t="s">
        <v>100</v>
      </c>
      <c r="C11" s="4" t="s">
        <v>211</v>
      </c>
      <c r="E11" s="6">
        <v>2362736</v>
      </c>
      <c r="G11" s="6">
        <v>8300</v>
      </c>
      <c r="I11" s="6">
        <v>0</v>
      </c>
      <c r="K11" s="6">
        <v>0</v>
      </c>
      <c r="M11" s="6">
        <v>0</v>
      </c>
      <c r="O11" s="6">
        <v>19610708800</v>
      </c>
      <c r="Q11" s="6">
        <v>982449302</v>
      </c>
      <c r="S11" s="6">
        <v>18628259498</v>
      </c>
      <c r="U11" s="6"/>
    </row>
    <row r="12" spans="1:21" ht="21" x14ac:dyDescent="0.55000000000000004">
      <c r="A12" s="5" t="s">
        <v>150</v>
      </c>
      <c r="C12" s="4" t="s">
        <v>212</v>
      </c>
      <c r="E12" s="6">
        <v>28946682</v>
      </c>
      <c r="G12" s="6">
        <v>180</v>
      </c>
      <c r="I12" s="6">
        <v>0</v>
      </c>
      <c r="K12" s="6">
        <v>0</v>
      </c>
      <c r="M12" s="6">
        <v>0</v>
      </c>
      <c r="O12" s="6">
        <v>5210402760</v>
      </c>
      <c r="Q12" s="6">
        <v>199079947</v>
      </c>
      <c r="S12" s="6">
        <v>5011322813</v>
      </c>
      <c r="U12" s="6"/>
    </row>
    <row r="13" spans="1:21" ht="21" x14ac:dyDescent="0.55000000000000004">
      <c r="A13" s="5" t="s">
        <v>121</v>
      </c>
      <c r="C13" s="4" t="s">
        <v>177</v>
      </c>
      <c r="E13" s="6">
        <v>2291709</v>
      </c>
      <c r="G13" s="6">
        <v>1740</v>
      </c>
      <c r="I13" s="6">
        <v>0</v>
      </c>
      <c r="K13" s="6">
        <v>0</v>
      </c>
      <c r="M13" s="6">
        <v>0</v>
      </c>
      <c r="O13" s="6">
        <v>3987573660</v>
      </c>
      <c r="Q13" s="6">
        <v>0</v>
      </c>
      <c r="S13" s="6">
        <v>3987573660</v>
      </c>
      <c r="U13" s="6"/>
    </row>
    <row r="14" spans="1:21" ht="21" x14ac:dyDescent="0.55000000000000004">
      <c r="A14" s="5" t="s">
        <v>180</v>
      </c>
      <c r="C14" s="4" t="s">
        <v>213</v>
      </c>
      <c r="E14" s="6">
        <v>4181665</v>
      </c>
      <c r="G14" s="6">
        <v>510</v>
      </c>
      <c r="I14" s="6">
        <v>0</v>
      </c>
      <c r="K14" s="6">
        <v>0</v>
      </c>
      <c r="M14" s="6">
        <v>0</v>
      </c>
      <c r="O14" s="6">
        <v>2132649150</v>
      </c>
      <c r="Q14" s="6">
        <v>88218579</v>
      </c>
      <c r="S14" s="6">
        <v>2044430571</v>
      </c>
      <c r="U14" s="6"/>
    </row>
    <row r="15" spans="1:21" ht="21" x14ac:dyDescent="0.55000000000000004">
      <c r="A15" s="5" t="s">
        <v>203</v>
      </c>
      <c r="C15" s="4" t="s">
        <v>221</v>
      </c>
      <c r="E15" s="6">
        <v>948310</v>
      </c>
      <c r="G15" s="6">
        <v>1000</v>
      </c>
      <c r="I15" s="6">
        <v>948310000</v>
      </c>
      <c r="K15" s="6">
        <v>36233188</v>
      </c>
      <c r="M15" s="6">
        <v>912076812</v>
      </c>
      <c r="O15" s="6">
        <v>948310000</v>
      </c>
      <c r="Q15" s="6">
        <v>36233188</v>
      </c>
      <c r="S15" s="6">
        <v>912076812</v>
      </c>
      <c r="U15" s="6"/>
    </row>
    <row r="16" spans="1:21" ht="21" x14ac:dyDescent="0.55000000000000004">
      <c r="A16" s="5" t="s">
        <v>108</v>
      </c>
      <c r="C16" s="4" t="s">
        <v>209</v>
      </c>
      <c r="E16" s="6">
        <v>47087225</v>
      </c>
      <c r="G16" s="6">
        <v>50</v>
      </c>
      <c r="I16" s="6">
        <v>0</v>
      </c>
      <c r="K16" s="6">
        <v>0</v>
      </c>
      <c r="M16" s="6">
        <v>0</v>
      </c>
      <c r="O16" s="6">
        <v>2354361250</v>
      </c>
      <c r="Q16" s="6">
        <v>97389861</v>
      </c>
      <c r="S16" s="6">
        <v>2256971389</v>
      </c>
      <c r="U16" s="6"/>
    </row>
    <row r="17" spans="1:21" ht="21" x14ac:dyDescent="0.55000000000000004">
      <c r="A17" s="5" t="s">
        <v>126</v>
      </c>
      <c r="C17" s="4" t="s">
        <v>195</v>
      </c>
      <c r="E17" s="6">
        <v>3956101</v>
      </c>
      <c r="G17" s="6">
        <v>800</v>
      </c>
      <c r="I17" s="6">
        <v>0</v>
      </c>
      <c r="K17" s="6">
        <v>0</v>
      </c>
      <c r="M17" s="6">
        <v>0</v>
      </c>
      <c r="O17" s="6">
        <v>3164880800</v>
      </c>
      <c r="Q17" s="6">
        <v>122928221</v>
      </c>
      <c r="S17" s="6">
        <v>3041952579</v>
      </c>
      <c r="U17" s="6"/>
    </row>
    <row r="18" spans="1:21" ht="21" x14ac:dyDescent="0.55000000000000004">
      <c r="A18" s="5" t="s">
        <v>130</v>
      </c>
      <c r="C18" s="4" t="s">
        <v>222</v>
      </c>
      <c r="E18" s="6">
        <v>10945712</v>
      </c>
      <c r="G18" s="6">
        <v>1350</v>
      </c>
      <c r="I18" s="6">
        <v>14776711200</v>
      </c>
      <c r="K18" s="6">
        <v>229173539</v>
      </c>
      <c r="M18" s="6">
        <v>14547537661</v>
      </c>
      <c r="O18" s="6">
        <v>14776711200</v>
      </c>
      <c r="Q18" s="6">
        <v>229173539</v>
      </c>
      <c r="S18" s="6">
        <v>14547537661</v>
      </c>
      <c r="U18" s="6"/>
    </row>
    <row r="19" spans="1:21" ht="21" x14ac:dyDescent="0.55000000000000004">
      <c r="A19" s="5" t="s">
        <v>147</v>
      </c>
      <c r="C19" s="4" t="s">
        <v>196</v>
      </c>
      <c r="E19" s="6">
        <v>1494777</v>
      </c>
      <c r="G19" s="6">
        <v>8700</v>
      </c>
      <c r="I19" s="6">
        <v>0</v>
      </c>
      <c r="K19" s="6">
        <v>0</v>
      </c>
      <c r="M19" s="6">
        <v>0</v>
      </c>
      <c r="O19" s="6">
        <v>13004559900</v>
      </c>
      <c r="Q19" s="6">
        <v>0</v>
      </c>
      <c r="S19" s="6">
        <v>13004559900</v>
      </c>
      <c r="U19" s="6"/>
    </row>
    <row r="20" spans="1:21" ht="21" x14ac:dyDescent="0.55000000000000004">
      <c r="A20" s="5" t="s">
        <v>149</v>
      </c>
      <c r="C20" s="4" t="s">
        <v>214</v>
      </c>
      <c r="E20" s="6">
        <v>11093197</v>
      </c>
      <c r="G20" s="6">
        <v>20</v>
      </c>
      <c r="I20" s="6">
        <v>0</v>
      </c>
      <c r="K20" s="6">
        <v>0</v>
      </c>
      <c r="M20" s="6">
        <v>0</v>
      </c>
      <c r="O20" s="6">
        <v>221863940</v>
      </c>
      <c r="Q20" s="6">
        <v>0</v>
      </c>
      <c r="S20" s="6">
        <v>221863940</v>
      </c>
      <c r="U20" s="6"/>
    </row>
    <row r="21" spans="1:21" ht="21.75" thickBot="1" x14ac:dyDescent="0.6">
      <c r="A21" s="5" t="s">
        <v>140</v>
      </c>
      <c r="C21" s="4" t="s">
        <v>213</v>
      </c>
      <c r="E21" s="6">
        <v>10182642</v>
      </c>
      <c r="G21" s="6">
        <v>276</v>
      </c>
      <c r="I21" s="6">
        <v>0</v>
      </c>
      <c r="K21" s="6">
        <v>0</v>
      </c>
      <c r="M21" s="6">
        <v>0</v>
      </c>
      <c r="O21" s="6">
        <v>2810409192</v>
      </c>
      <c r="Q21" s="6">
        <v>119787933</v>
      </c>
      <c r="S21" s="6">
        <v>2690621259</v>
      </c>
      <c r="U21" s="6"/>
    </row>
    <row r="22" spans="1:21" s="23" customFormat="1" ht="21.75" thickBot="1" x14ac:dyDescent="0.6">
      <c r="A22" s="24" t="s">
        <v>34</v>
      </c>
      <c r="C22" s="23" t="s">
        <v>34</v>
      </c>
      <c r="E22" s="23" t="s">
        <v>34</v>
      </c>
      <c r="G22" s="23" t="s">
        <v>34</v>
      </c>
      <c r="I22" s="22">
        <f>SUM(I8:I21)</f>
        <v>29715831130</v>
      </c>
      <c r="K22" s="22">
        <f>SUM(K8:K21)</f>
        <v>346245920</v>
      </c>
      <c r="M22" s="22">
        <f>SUM(M8:M21)</f>
        <v>29369585210</v>
      </c>
      <c r="O22" s="22">
        <f>SUM(O8:O21)</f>
        <v>82445721182</v>
      </c>
      <c r="Q22" s="22">
        <f>SUM(Q8:Q21)</f>
        <v>1964982421</v>
      </c>
      <c r="S22" s="22">
        <f>SUM(S8:S21)</f>
        <v>80480738761</v>
      </c>
      <c r="U22" s="21"/>
    </row>
    <row r="23" spans="1:21" x14ac:dyDescent="0.45">
      <c r="M23" s="6"/>
      <c r="O23" s="23"/>
      <c r="P23" s="23"/>
      <c r="Q23" s="23"/>
      <c r="R23" s="23"/>
      <c r="S23" s="21"/>
      <c r="U23" s="6"/>
    </row>
    <row r="24" spans="1:21" x14ac:dyDescent="0.45">
      <c r="Q24" s="6"/>
    </row>
    <row r="27" spans="1:21" x14ac:dyDescent="0.45">
      <c r="M27" s="6"/>
    </row>
  </sheetData>
  <mergeCells count="17">
    <mergeCell ref="O6:S6"/>
    <mergeCell ref="A2:S2"/>
    <mergeCell ref="A3:S3"/>
    <mergeCell ref="A4:S4"/>
    <mergeCell ref="A5:S5"/>
    <mergeCell ref="A6:A7"/>
    <mergeCell ref="C7"/>
    <mergeCell ref="E7"/>
    <mergeCell ref="G7"/>
    <mergeCell ref="C6:G6"/>
    <mergeCell ref="Q7"/>
    <mergeCell ref="S7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1"/>
  <sheetViews>
    <sheetView rightToLeft="1" workbookViewId="0">
      <selection activeCell="N10" sqref="N10"/>
    </sheetView>
  </sheetViews>
  <sheetFormatPr defaultRowHeight="18.75" x14ac:dyDescent="0.45"/>
  <cols>
    <col min="1" max="1" width="26.5703125" style="4" customWidth="1"/>
    <col min="2" max="3" width="1" style="4" customWidth="1"/>
    <col min="4" max="4" width="22" style="4" customWidth="1"/>
    <col min="5" max="5" width="1" style="4" customWidth="1"/>
    <col min="6" max="6" width="22" style="4" customWidth="1"/>
    <col min="7" max="7" width="1" style="4" customWidth="1"/>
    <col min="8" max="8" width="22" style="4" customWidth="1"/>
    <col min="9" max="9" width="1" style="4" customWidth="1"/>
    <col min="10" max="10" width="22" style="4" customWidth="1"/>
    <col min="11" max="11" width="1" style="4" customWidth="1"/>
    <col min="12" max="12" width="22" style="4" customWidth="1"/>
    <col min="13" max="13" width="1" style="4" customWidth="1"/>
    <col min="14" max="14" width="22" style="4" customWidth="1"/>
    <col min="15" max="15" width="1" style="4" customWidth="1"/>
    <col min="16" max="16" width="9.140625" style="4" customWidth="1"/>
    <col min="17" max="17" width="9.140625" style="4"/>
    <col min="18" max="18" width="11.7109375" style="4" bestFit="1" customWidth="1"/>
    <col min="19" max="16384" width="9.140625" style="4"/>
  </cols>
  <sheetData>
    <row r="2" spans="1:16" ht="26.25" x14ac:dyDescent="0.45">
      <c r="A2" s="49" t="s">
        <v>83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</row>
    <row r="3" spans="1:16" ht="26.25" x14ac:dyDescent="0.45">
      <c r="A3" s="49" t="s">
        <v>41</v>
      </c>
      <c r="B3" s="49" t="s">
        <v>41</v>
      </c>
      <c r="C3" s="49" t="s">
        <v>41</v>
      </c>
      <c r="D3" s="49" t="s">
        <v>41</v>
      </c>
      <c r="E3" s="49" t="s">
        <v>41</v>
      </c>
      <c r="F3" s="49" t="s">
        <v>41</v>
      </c>
      <c r="G3" s="49" t="s">
        <v>41</v>
      </c>
      <c r="H3" s="49" t="s">
        <v>41</v>
      </c>
      <c r="I3" s="49" t="s">
        <v>41</v>
      </c>
      <c r="J3" s="49" t="s">
        <v>41</v>
      </c>
      <c r="K3" s="49" t="s">
        <v>41</v>
      </c>
      <c r="L3" s="49" t="s">
        <v>41</v>
      </c>
      <c r="M3" s="49" t="s">
        <v>41</v>
      </c>
      <c r="N3" s="49" t="s">
        <v>41</v>
      </c>
    </row>
    <row r="4" spans="1:16" ht="26.25" x14ac:dyDescent="0.45">
      <c r="A4" s="49" t="s">
        <v>215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</row>
    <row r="5" spans="1:16" s="27" customFormat="1" ht="25.5" x14ac:dyDescent="0.25">
      <c r="A5" s="50" t="s">
        <v>80</v>
      </c>
      <c r="B5" s="50"/>
      <c r="C5" s="50"/>
      <c r="D5" s="50"/>
      <c r="E5" s="50"/>
      <c r="F5" s="50"/>
      <c r="G5" s="50"/>
    </row>
    <row r="6" spans="1:16" ht="27" thickBot="1" x14ac:dyDescent="0.5">
      <c r="A6" s="48" t="s">
        <v>42</v>
      </c>
      <c r="B6" s="48" t="s">
        <v>42</v>
      </c>
      <c r="D6" s="48" t="s">
        <v>43</v>
      </c>
      <c r="E6" s="48" t="s">
        <v>43</v>
      </c>
      <c r="F6" s="48" t="s">
        <v>43</v>
      </c>
      <c r="G6" s="48" t="s">
        <v>43</v>
      </c>
      <c r="H6" s="48" t="s">
        <v>43</v>
      </c>
      <c r="J6" s="48" t="s">
        <v>44</v>
      </c>
      <c r="K6" s="48" t="s">
        <v>44</v>
      </c>
      <c r="L6" s="48" t="s">
        <v>44</v>
      </c>
      <c r="M6" s="48" t="s">
        <v>44</v>
      </c>
      <c r="N6" s="48" t="s">
        <v>44</v>
      </c>
    </row>
    <row r="7" spans="1:16" ht="27" thickBot="1" x14ac:dyDescent="0.5">
      <c r="A7" s="48" t="s">
        <v>45</v>
      </c>
      <c r="D7" s="48" t="s">
        <v>46</v>
      </c>
      <c r="F7" s="48" t="s">
        <v>47</v>
      </c>
      <c r="H7" s="48" t="s">
        <v>48</v>
      </c>
      <c r="J7" s="48" t="s">
        <v>46</v>
      </c>
      <c r="L7" s="48" t="s">
        <v>47</v>
      </c>
      <c r="N7" s="48" t="s">
        <v>48</v>
      </c>
    </row>
    <row r="8" spans="1:16" ht="21.75" thickBot="1" x14ac:dyDescent="0.6">
      <c r="A8" s="5" t="s">
        <v>40</v>
      </c>
      <c r="D8" s="6">
        <v>5089656407</v>
      </c>
      <c r="F8" s="6">
        <v>0</v>
      </c>
      <c r="H8" s="6">
        <v>5089656407</v>
      </c>
      <c r="J8" s="6">
        <v>144091049958</v>
      </c>
      <c r="L8" s="6">
        <v>0</v>
      </c>
      <c r="N8" s="6">
        <v>144091049958</v>
      </c>
      <c r="P8" s="6"/>
    </row>
    <row r="9" spans="1:16" ht="21.75" thickBot="1" x14ac:dyDescent="0.6">
      <c r="A9" s="5" t="s">
        <v>34</v>
      </c>
      <c r="D9" s="22">
        <f>SUM(D8)</f>
        <v>5089656407</v>
      </c>
      <c r="E9" s="23"/>
      <c r="F9" s="22">
        <v>0</v>
      </c>
      <c r="G9" s="23"/>
      <c r="H9" s="22">
        <f>SUM(H8)</f>
        <v>5089656407</v>
      </c>
      <c r="I9" s="23"/>
      <c r="J9" s="22">
        <f>SUM(J8)</f>
        <v>144091049958</v>
      </c>
      <c r="K9" s="23"/>
      <c r="L9" s="22">
        <v>0</v>
      </c>
      <c r="M9" s="23"/>
      <c r="N9" s="22">
        <f>SUM(N8)</f>
        <v>144091049958</v>
      </c>
      <c r="P9" s="6"/>
    </row>
    <row r="10" spans="1:16" x14ac:dyDescent="0.45">
      <c r="F10" s="6"/>
      <c r="H10" s="6"/>
      <c r="N10" s="6"/>
    </row>
    <row r="11" spans="1:16" x14ac:dyDescent="0.45">
      <c r="H11" s="6"/>
    </row>
  </sheetData>
  <mergeCells count="14">
    <mergeCell ref="A5:G5"/>
    <mergeCell ref="L7"/>
    <mergeCell ref="N7"/>
    <mergeCell ref="J6:N6"/>
    <mergeCell ref="A2:N2"/>
    <mergeCell ref="A3:N3"/>
    <mergeCell ref="A4:N4"/>
    <mergeCell ref="D7"/>
    <mergeCell ref="F7"/>
    <mergeCell ref="H7"/>
    <mergeCell ref="D6:H6"/>
    <mergeCell ref="J7"/>
    <mergeCell ref="A7"/>
    <mergeCell ref="A6:B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09"/>
  <sheetViews>
    <sheetView rightToLeft="1" workbookViewId="0">
      <selection activeCell="S88" sqref="S1:S1048576"/>
    </sheetView>
  </sheetViews>
  <sheetFormatPr defaultRowHeight="18.75" x14ac:dyDescent="0.45"/>
  <cols>
    <col min="1" max="1" width="41.42578125" style="4" bestFit="1" customWidth="1"/>
    <col min="2" max="2" width="1" style="4" customWidth="1"/>
    <col min="3" max="3" width="18" style="4" customWidth="1"/>
    <col min="4" max="4" width="1" style="4" customWidth="1"/>
    <col min="5" max="5" width="22" style="4" customWidth="1"/>
    <col min="6" max="6" width="1" style="4" customWidth="1"/>
    <col min="7" max="7" width="22" style="4" customWidth="1"/>
    <col min="8" max="8" width="1" style="4" customWidth="1"/>
    <col min="9" max="9" width="28" style="4" customWidth="1"/>
    <col min="10" max="10" width="1" style="4" customWidth="1"/>
    <col min="11" max="11" width="18" style="4" customWidth="1"/>
    <col min="12" max="12" width="1" style="4" customWidth="1"/>
    <col min="13" max="13" width="23" style="4" customWidth="1"/>
    <col min="14" max="14" width="1" style="4" customWidth="1"/>
    <col min="15" max="15" width="23" style="4" customWidth="1"/>
    <col min="16" max="16" width="1" style="4" customWidth="1"/>
    <col min="17" max="17" width="28" style="4" customWidth="1"/>
    <col min="18" max="18" width="1" style="4" customWidth="1"/>
    <col min="19" max="19" width="18.140625" style="9" bestFit="1" customWidth="1"/>
    <col min="20" max="16384" width="9.140625" style="4"/>
  </cols>
  <sheetData>
    <row r="2" spans="1:17" ht="26.25" x14ac:dyDescent="0.45">
      <c r="A2" s="49" t="s">
        <v>83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</row>
    <row r="3" spans="1:17" ht="26.25" x14ac:dyDescent="0.45">
      <c r="A3" s="49" t="s">
        <v>41</v>
      </c>
      <c r="B3" s="49" t="s">
        <v>41</v>
      </c>
      <c r="C3" s="49" t="s">
        <v>41</v>
      </c>
      <c r="D3" s="49" t="s">
        <v>41</v>
      </c>
      <c r="E3" s="49" t="s">
        <v>41</v>
      </c>
      <c r="F3" s="49" t="s">
        <v>41</v>
      </c>
      <c r="G3" s="49" t="s">
        <v>41</v>
      </c>
      <c r="H3" s="49" t="s">
        <v>41</v>
      </c>
      <c r="I3" s="49" t="s">
        <v>41</v>
      </c>
      <c r="J3" s="49" t="s">
        <v>41</v>
      </c>
      <c r="K3" s="49" t="s">
        <v>41</v>
      </c>
      <c r="L3" s="49" t="s">
        <v>41</v>
      </c>
      <c r="M3" s="49" t="s">
        <v>41</v>
      </c>
      <c r="N3" s="49" t="s">
        <v>41</v>
      </c>
      <c r="O3" s="49" t="s">
        <v>41</v>
      </c>
      <c r="P3" s="49" t="s">
        <v>41</v>
      </c>
      <c r="Q3" s="49" t="s">
        <v>41</v>
      </c>
    </row>
    <row r="4" spans="1:17" ht="26.25" x14ac:dyDescent="0.45">
      <c r="A4" s="49" t="s">
        <v>215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</row>
    <row r="5" spans="1:17" ht="25.5" x14ac:dyDescent="0.45">
      <c r="A5" s="50" t="s">
        <v>77</v>
      </c>
      <c r="B5" s="50"/>
      <c r="C5" s="50"/>
      <c r="D5" s="50"/>
      <c r="E5" s="50"/>
      <c r="F5" s="50"/>
      <c r="G5" s="50"/>
      <c r="H5" s="50"/>
    </row>
    <row r="6" spans="1:17" ht="26.25" x14ac:dyDescent="0.45">
      <c r="A6" s="48" t="s">
        <v>3</v>
      </c>
      <c r="C6" s="48" t="s">
        <v>43</v>
      </c>
      <c r="D6" s="48" t="s">
        <v>43</v>
      </c>
      <c r="E6" s="48" t="s">
        <v>43</v>
      </c>
      <c r="F6" s="48" t="s">
        <v>43</v>
      </c>
      <c r="G6" s="48" t="s">
        <v>43</v>
      </c>
      <c r="H6" s="48" t="s">
        <v>43</v>
      </c>
      <c r="I6" s="48" t="s">
        <v>43</v>
      </c>
      <c r="K6" s="48" t="s">
        <v>44</v>
      </c>
      <c r="L6" s="48" t="s">
        <v>44</v>
      </c>
      <c r="M6" s="48" t="s">
        <v>44</v>
      </c>
      <c r="N6" s="48" t="s">
        <v>44</v>
      </c>
      <c r="O6" s="48" t="s">
        <v>44</v>
      </c>
      <c r="P6" s="48" t="s">
        <v>44</v>
      </c>
      <c r="Q6" s="48" t="s">
        <v>44</v>
      </c>
    </row>
    <row r="7" spans="1:17" ht="26.25" x14ac:dyDescent="0.45">
      <c r="A7" s="48" t="s">
        <v>3</v>
      </c>
      <c r="C7" s="48" t="s">
        <v>7</v>
      </c>
      <c r="E7" s="48" t="s">
        <v>55</v>
      </c>
      <c r="G7" s="48" t="s">
        <v>56</v>
      </c>
      <c r="I7" s="48" t="s">
        <v>58</v>
      </c>
      <c r="K7" s="48" t="s">
        <v>7</v>
      </c>
      <c r="M7" s="48" t="s">
        <v>55</v>
      </c>
      <c r="O7" s="48" t="s">
        <v>56</v>
      </c>
      <c r="Q7" s="48" t="s">
        <v>58</v>
      </c>
    </row>
    <row r="8" spans="1:17" ht="21" x14ac:dyDescent="0.55000000000000004">
      <c r="A8" s="5" t="s">
        <v>162</v>
      </c>
      <c r="C8" s="6">
        <v>1541083</v>
      </c>
      <c r="E8" s="6">
        <v>2251974334</v>
      </c>
      <c r="G8" s="6">
        <v>2469613782</v>
      </c>
      <c r="I8" s="6">
        <v>-217639448</v>
      </c>
      <c r="K8" s="6">
        <v>1541083</v>
      </c>
      <c r="M8" s="6">
        <v>2251974334</v>
      </c>
      <c r="O8" s="6">
        <v>2469613782</v>
      </c>
      <c r="Q8" s="6">
        <v>-217639448</v>
      </c>
    </row>
    <row r="9" spans="1:17" ht="21" x14ac:dyDescent="0.55000000000000004">
      <c r="A9" s="5" t="s">
        <v>117</v>
      </c>
      <c r="C9" s="6">
        <v>134061</v>
      </c>
      <c r="E9" s="6">
        <v>2746960357</v>
      </c>
      <c r="G9" s="6">
        <v>3132129274</v>
      </c>
      <c r="I9" s="6">
        <v>-385168917</v>
      </c>
      <c r="K9" s="6">
        <v>391619</v>
      </c>
      <c r="M9" s="6">
        <v>8186123436</v>
      </c>
      <c r="O9" s="6">
        <v>9149305300</v>
      </c>
      <c r="Q9" s="6">
        <v>-963181864</v>
      </c>
    </row>
    <row r="10" spans="1:17" ht="21" x14ac:dyDescent="0.55000000000000004">
      <c r="A10" s="5" t="s">
        <v>160</v>
      </c>
      <c r="C10" s="6">
        <v>2563278</v>
      </c>
      <c r="E10" s="6">
        <v>5884565423</v>
      </c>
      <c r="G10" s="6">
        <v>5773436786</v>
      </c>
      <c r="I10" s="6">
        <v>111128637</v>
      </c>
      <c r="K10" s="6">
        <v>9527536</v>
      </c>
      <c r="M10" s="6">
        <v>22441501848</v>
      </c>
      <c r="O10" s="6">
        <v>21459485404</v>
      </c>
      <c r="Q10" s="6">
        <v>982016444</v>
      </c>
    </row>
    <row r="11" spans="1:17" ht="21" x14ac:dyDescent="0.55000000000000004">
      <c r="A11" s="5" t="s">
        <v>26</v>
      </c>
      <c r="C11" s="6">
        <v>1098342</v>
      </c>
      <c r="E11" s="6">
        <v>4650796598</v>
      </c>
      <c r="G11" s="6">
        <v>4817070845</v>
      </c>
      <c r="I11" s="6">
        <v>-166274247</v>
      </c>
      <c r="K11" s="6">
        <v>13501811</v>
      </c>
      <c r="M11" s="6">
        <v>61741525724</v>
      </c>
      <c r="O11" s="6">
        <v>59215781736</v>
      </c>
      <c r="Q11" s="6">
        <v>2525743988</v>
      </c>
    </row>
    <row r="12" spans="1:17" ht="21" x14ac:dyDescent="0.55000000000000004">
      <c r="A12" s="5" t="s">
        <v>183</v>
      </c>
      <c r="C12" s="6">
        <v>390719</v>
      </c>
      <c r="E12" s="6">
        <v>2461624076</v>
      </c>
      <c r="G12" s="6">
        <v>2666588145</v>
      </c>
      <c r="I12" s="6">
        <v>-204964069</v>
      </c>
      <c r="K12" s="6">
        <v>666263</v>
      </c>
      <c r="M12" s="6">
        <v>4188090170</v>
      </c>
      <c r="O12" s="6">
        <v>4547127264</v>
      </c>
      <c r="Q12" s="6">
        <v>-359037094</v>
      </c>
    </row>
    <row r="13" spans="1:17" ht="21" x14ac:dyDescent="0.55000000000000004">
      <c r="A13" s="5" t="s">
        <v>111</v>
      </c>
      <c r="C13" s="6">
        <v>1053894</v>
      </c>
      <c r="E13" s="6">
        <v>1235350610</v>
      </c>
      <c r="G13" s="6">
        <v>1606554070</v>
      </c>
      <c r="I13" s="6">
        <v>-371203460</v>
      </c>
      <c r="K13" s="6">
        <v>4053894</v>
      </c>
      <c r="M13" s="6">
        <v>5429675915</v>
      </c>
      <c r="O13" s="6">
        <v>6179748535</v>
      </c>
      <c r="Q13" s="6">
        <v>-750072620</v>
      </c>
    </row>
    <row r="14" spans="1:17" ht="21" x14ac:dyDescent="0.55000000000000004">
      <c r="A14" s="5" t="s">
        <v>127</v>
      </c>
      <c r="C14" s="6">
        <v>7273934</v>
      </c>
      <c r="E14" s="6">
        <v>26712718194</v>
      </c>
      <c r="G14" s="6">
        <v>23088491640</v>
      </c>
      <c r="I14" s="6">
        <v>3624226554</v>
      </c>
      <c r="K14" s="6">
        <v>8570153</v>
      </c>
      <c r="M14" s="6">
        <v>31835065041</v>
      </c>
      <c r="O14" s="6">
        <v>27163796729</v>
      </c>
      <c r="Q14" s="6">
        <v>4671268312</v>
      </c>
    </row>
    <row r="15" spans="1:17" ht="21" x14ac:dyDescent="0.55000000000000004">
      <c r="A15" s="5" t="s">
        <v>113</v>
      </c>
      <c r="C15" s="6">
        <v>957398</v>
      </c>
      <c r="E15" s="6">
        <v>1221206427</v>
      </c>
      <c r="G15" s="6">
        <v>1230118024</v>
      </c>
      <c r="I15" s="6">
        <v>-8911597</v>
      </c>
      <c r="K15" s="6">
        <v>1357398</v>
      </c>
      <c r="M15" s="6">
        <v>1986445058</v>
      </c>
      <c r="O15" s="6">
        <v>1993569103</v>
      </c>
      <c r="Q15" s="6">
        <v>-7124045</v>
      </c>
    </row>
    <row r="16" spans="1:17" ht="21" x14ac:dyDescent="0.55000000000000004">
      <c r="A16" s="5" t="s">
        <v>24</v>
      </c>
      <c r="C16" s="6">
        <v>1072948</v>
      </c>
      <c r="E16" s="6">
        <v>2135300003</v>
      </c>
      <c r="G16" s="6">
        <v>2185770339</v>
      </c>
      <c r="I16" s="6">
        <v>-50470336</v>
      </c>
      <c r="K16" s="6">
        <v>3363942</v>
      </c>
      <c r="M16" s="6">
        <v>7187746657</v>
      </c>
      <c r="O16" s="6">
        <v>6852899339</v>
      </c>
      <c r="Q16" s="6">
        <v>334847318</v>
      </c>
    </row>
    <row r="17" spans="1:17" ht="21" x14ac:dyDescent="0.55000000000000004">
      <c r="A17" s="5" t="s">
        <v>107</v>
      </c>
      <c r="C17" s="6">
        <v>861330</v>
      </c>
      <c r="E17" s="6">
        <v>2329643688</v>
      </c>
      <c r="G17" s="6">
        <v>2435410022</v>
      </c>
      <c r="I17" s="6">
        <v>-105766334</v>
      </c>
      <c r="K17" s="6">
        <v>13382184</v>
      </c>
      <c r="M17" s="6">
        <v>46354797151</v>
      </c>
      <c r="O17" s="6">
        <v>37838116681</v>
      </c>
      <c r="Q17" s="6">
        <v>8516680470</v>
      </c>
    </row>
    <row r="18" spans="1:17" ht="21" x14ac:dyDescent="0.55000000000000004">
      <c r="A18" s="5" t="s">
        <v>144</v>
      </c>
      <c r="C18" s="6">
        <v>0</v>
      </c>
      <c r="E18" s="6">
        <v>0</v>
      </c>
      <c r="G18" s="6">
        <v>0</v>
      </c>
      <c r="I18" s="6">
        <v>0</v>
      </c>
      <c r="K18" s="6">
        <v>22840914</v>
      </c>
      <c r="M18" s="6">
        <v>65755119285</v>
      </c>
      <c r="O18" s="6">
        <v>60185607448</v>
      </c>
      <c r="Q18" s="6">
        <v>5569511837</v>
      </c>
    </row>
    <row r="19" spans="1:17" ht="21" x14ac:dyDescent="0.55000000000000004">
      <c r="A19" s="5" t="s">
        <v>124</v>
      </c>
      <c r="C19" s="6">
        <v>0</v>
      </c>
      <c r="E19" s="6">
        <v>0</v>
      </c>
      <c r="G19" s="6">
        <v>0</v>
      </c>
      <c r="I19" s="6">
        <v>0</v>
      </c>
      <c r="K19" s="6">
        <v>3743865</v>
      </c>
      <c r="M19" s="6">
        <v>30964825125</v>
      </c>
      <c r="O19" s="6">
        <v>31429025134</v>
      </c>
      <c r="Q19" s="6">
        <v>-464200009</v>
      </c>
    </row>
    <row r="20" spans="1:17" ht="21" x14ac:dyDescent="0.55000000000000004">
      <c r="A20" s="5" t="s">
        <v>164</v>
      </c>
      <c r="C20" s="6">
        <v>0</v>
      </c>
      <c r="E20" s="6">
        <v>0</v>
      </c>
      <c r="G20" s="6">
        <v>0</v>
      </c>
      <c r="I20" s="6">
        <v>0</v>
      </c>
      <c r="K20" s="6">
        <v>734392</v>
      </c>
      <c r="M20" s="6">
        <v>12177877844</v>
      </c>
      <c r="O20" s="6">
        <v>8741595064</v>
      </c>
      <c r="Q20" s="6">
        <v>3436282780</v>
      </c>
    </row>
    <row r="21" spans="1:17" ht="21" x14ac:dyDescent="0.55000000000000004">
      <c r="A21" s="5" t="s">
        <v>153</v>
      </c>
      <c r="C21" s="6">
        <v>0</v>
      </c>
      <c r="E21" s="6">
        <v>0</v>
      </c>
      <c r="G21" s="6">
        <v>0</v>
      </c>
      <c r="I21" s="6">
        <v>0</v>
      </c>
      <c r="K21" s="6">
        <v>3006000</v>
      </c>
      <c r="M21" s="6">
        <v>26490297333</v>
      </c>
      <c r="O21" s="6">
        <v>23931320432</v>
      </c>
      <c r="Q21" s="6">
        <v>2558976901</v>
      </c>
    </row>
    <row r="22" spans="1:17" ht="21" x14ac:dyDescent="0.55000000000000004">
      <c r="A22" s="5" t="s">
        <v>120</v>
      </c>
      <c r="C22" s="6">
        <v>0</v>
      </c>
      <c r="E22" s="6">
        <v>0</v>
      </c>
      <c r="G22" s="6">
        <v>0</v>
      </c>
      <c r="I22" s="6">
        <v>0</v>
      </c>
      <c r="K22" s="6">
        <v>2650180</v>
      </c>
      <c r="M22" s="6">
        <v>6120150133</v>
      </c>
      <c r="O22" s="6">
        <v>6816375123</v>
      </c>
      <c r="Q22" s="21">
        <v>-696224990</v>
      </c>
    </row>
    <row r="23" spans="1:17" ht="21" x14ac:dyDescent="0.55000000000000004">
      <c r="A23" s="5" t="s">
        <v>91</v>
      </c>
      <c r="C23" s="6">
        <v>0</v>
      </c>
      <c r="E23" s="6">
        <v>0</v>
      </c>
      <c r="G23" s="6">
        <v>0</v>
      </c>
      <c r="I23" s="6">
        <v>0</v>
      </c>
      <c r="K23" s="6">
        <v>40212</v>
      </c>
      <c r="M23" s="6">
        <v>985765948</v>
      </c>
      <c r="O23" s="6">
        <v>730256791</v>
      </c>
      <c r="Q23" s="21">
        <v>255509157</v>
      </c>
    </row>
    <row r="24" spans="1:17" ht="21" x14ac:dyDescent="0.55000000000000004">
      <c r="A24" s="5" t="s">
        <v>88</v>
      </c>
      <c r="C24" s="6">
        <v>0</v>
      </c>
      <c r="E24" s="6">
        <v>0</v>
      </c>
      <c r="G24" s="6">
        <v>0</v>
      </c>
      <c r="I24" s="6">
        <v>0</v>
      </c>
      <c r="K24" s="6">
        <v>500000</v>
      </c>
      <c r="M24" s="6">
        <v>1360325704</v>
      </c>
      <c r="O24" s="6">
        <v>1302833657</v>
      </c>
      <c r="Q24" s="21">
        <v>57492047</v>
      </c>
    </row>
    <row r="25" spans="1:17" ht="21" x14ac:dyDescent="0.55000000000000004">
      <c r="A25" s="5" t="s">
        <v>86</v>
      </c>
      <c r="C25" s="6">
        <v>0</v>
      </c>
      <c r="E25" s="6">
        <v>0</v>
      </c>
      <c r="G25" s="6">
        <v>0</v>
      </c>
      <c r="I25" s="6">
        <v>0</v>
      </c>
      <c r="K25" s="6">
        <v>634264</v>
      </c>
      <c r="M25" s="6">
        <v>8125182790</v>
      </c>
      <c r="O25" s="6">
        <v>8944748290</v>
      </c>
      <c r="Q25" s="6">
        <v>-819565500</v>
      </c>
    </row>
    <row r="26" spans="1:17" ht="21" x14ac:dyDescent="0.55000000000000004">
      <c r="A26" s="5" t="s">
        <v>21</v>
      </c>
      <c r="C26" s="6">
        <v>0</v>
      </c>
      <c r="E26" s="6">
        <v>0</v>
      </c>
      <c r="G26" s="6">
        <v>0</v>
      </c>
      <c r="I26" s="6">
        <v>0</v>
      </c>
      <c r="K26" s="6">
        <v>1734983</v>
      </c>
      <c r="M26" s="6">
        <v>14099865529</v>
      </c>
      <c r="O26" s="6">
        <v>13045977710</v>
      </c>
      <c r="Q26" s="6">
        <v>1053887819</v>
      </c>
    </row>
    <row r="27" spans="1:17" ht="21" x14ac:dyDescent="0.55000000000000004">
      <c r="A27" s="5" t="s">
        <v>22</v>
      </c>
      <c r="C27" s="6">
        <v>0</v>
      </c>
      <c r="E27" s="6">
        <v>0</v>
      </c>
      <c r="G27" s="6">
        <v>0</v>
      </c>
      <c r="I27" s="6">
        <v>0</v>
      </c>
      <c r="K27" s="6">
        <v>12473064</v>
      </c>
      <c r="M27" s="6">
        <v>29899975968</v>
      </c>
      <c r="O27" s="6">
        <v>23929089600</v>
      </c>
      <c r="Q27" s="6">
        <v>5970886368</v>
      </c>
    </row>
    <row r="28" spans="1:17" ht="21" x14ac:dyDescent="0.55000000000000004">
      <c r="A28" s="5" t="s">
        <v>33</v>
      </c>
      <c r="C28" s="6">
        <v>0</v>
      </c>
      <c r="E28" s="6">
        <v>0</v>
      </c>
      <c r="G28" s="6">
        <v>0</v>
      </c>
      <c r="I28" s="6">
        <v>0</v>
      </c>
      <c r="K28" s="6">
        <v>2841679</v>
      </c>
      <c r="M28" s="6">
        <v>21796471665</v>
      </c>
      <c r="O28" s="6">
        <v>19580655678</v>
      </c>
      <c r="Q28" s="6">
        <v>2215815987</v>
      </c>
    </row>
    <row r="29" spans="1:17" ht="21" x14ac:dyDescent="0.55000000000000004">
      <c r="A29" s="5" t="s">
        <v>29</v>
      </c>
      <c r="C29" s="6">
        <v>0</v>
      </c>
      <c r="E29" s="6">
        <v>0</v>
      </c>
      <c r="G29" s="6">
        <v>0</v>
      </c>
      <c r="I29" s="6">
        <v>0</v>
      </c>
      <c r="K29" s="6">
        <v>14804267</v>
      </c>
      <c r="M29" s="6">
        <v>43020225637</v>
      </c>
      <c r="O29" s="6">
        <v>36205774660</v>
      </c>
      <c r="Q29" s="6">
        <v>6814450977</v>
      </c>
    </row>
    <row r="30" spans="1:17" ht="21" x14ac:dyDescent="0.55000000000000004">
      <c r="A30" s="5" t="s">
        <v>136</v>
      </c>
      <c r="C30" s="6">
        <v>0</v>
      </c>
      <c r="E30" s="6">
        <v>0</v>
      </c>
      <c r="G30" s="6">
        <v>0</v>
      </c>
      <c r="I30" s="6">
        <v>0</v>
      </c>
      <c r="K30" s="6">
        <v>514047</v>
      </c>
      <c r="M30" s="6">
        <v>1611636466</v>
      </c>
      <c r="O30" s="6">
        <v>1424388023</v>
      </c>
      <c r="Q30" s="6">
        <v>187248443</v>
      </c>
    </row>
    <row r="31" spans="1:17" ht="21" x14ac:dyDescent="0.55000000000000004">
      <c r="A31" s="5" t="s">
        <v>135</v>
      </c>
      <c r="C31" s="6">
        <v>0</v>
      </c>
      <c r="E31" s="6">
        <v>0</v>
      </c>
      <c r="G31" s="6">
        <v>0</v>
      </c>
      <c r="I31" s="6">
        <v>0</v>
      </c>
      <c r="K31" s="6">
        <v>500000</v>
      </c>
      <c r="M31" s="6">
        <v>5504404372</v>
      </c>
      <c r="O31" s="6">
        <v>5495693282</v>
      </c>
      <c r="Q31" s="6">
        <v>8711090</v>
      </c>
    </row>
    <row r="32" spans="1:17" ht="21" x14ac:dyDescent="0.55000000000000004">
      <c r="A32" s="5" t="s">
        <v>82</v>
      </c>
      <c r="C32" s="6">
        <v>0</v>
      </c>
      <c r="E32" s="6">
        <v>0</v>
      </c>
      <c r="G32" s="6">
        <v>0</v>
      </c>
      <c r="I32" s="6">
        <v>0</v>
      </c>
      <c r="K32" s="6">
        <v>2690526</v>
      </c>
      <c r="M32" s="6">
        <v>68921516560</v>
      </c>
      <c r="O32" s="6">
        <v>58831027723</v>
      </c>
      <c r="Q32" s="6">
        <v>10090488837</v>
      </c>
    </row>
    <row r="33" spans="1:17" ht="21" x14ac:dyDescent="0.55000000000000004">
      <c r="A33" s="5" t="s">
        <v>119</v>
      </c>
      <c r="C33" s="6">
        <v>0</v>
      </c>
      <c r="E33" s="6">
        <v>0</v>
      </c>
      <c r="G33" s="6">
        <v>0</v>
      </c>
      <c r="I33" s="6">
        <v>0</v>
      </c>
      <c r="K33" s="6">
        <v>2862952</v>
      </c>
      <c r="M33" s="6">
        <v>25316797349</v>
      </c>
      <c r="O33" s="6">
        <v>21763380674</v>
      </c>
      <c r="Q33" s="6">
        <v>3553416675</v>
      </c>
    </row>
    <row r="34" spans="1:17" ht="21" x14ac:dyDescent="0.55000000000000004">
      <c r="A34" s="5" t="s">
        <v>28</v>
      </c>
      <c r="C34" s="6">
        <v>0</v>
      </c>
      <c r="E34" s="6">
        <v>0</v>
      </c>
      <c r="G34" s="6">
        <v>0</v>
      </c>
      <c r="I34" s="6">
        <v>0</v>
      </c>
      <c r="K34" s="6">
        <v>5369494</v>
      </c>
      <c r="M34" s="6">
        <v>22531026029</v>
      </c>
      <c r="O34" s="6">
        <v>20091009478</v>
      </c>
      <c r="Q34" s="6">
        <v>2440016551</v>
      </c>
    </row>
    <row r="35" spans="1:17" ht="21" x14ac:dyDescent="0.55000000000000004">
      <c r="A35" s="5" t="s">
        <v>121</v>
      </c>
      <c r="C35" s="6">
        <v>0</v>
      </c>
      <c r="E35" s="6">
        <v>0</v>
      </c>
      <c r="G35" s="6">
        <v>0</v>
      </c>
      <c r="I35" s="6">
        <v>0</v>
      </c>
      <c r="K35" s="6">
        <v>600000</v>
      </c>
      <c r="M35" s="6">
        <v>6493935362</v>
      </c>
      <c r="O35" s="6">
        <v>6626191805</v>
      </c>
      <c r="Q35" s="6">
        <v>-132256443</v>
      </c>
    </row>
    <row r="36" spans="1:17" ht="21" x14ac:dyDescent="0.55000000000000004">
      <c r="A36" s="5" t="s">
        <v>94</v>
      </c>
      <c r="C36" s="6">
        <v>0</v>
      </c>
      <c r="E36" s="6">
        <v>0</v>
      </c>
      <c r="G36" s="6">
        <v>0</v>
      </c>
      <c r="I36" s="6">
        <v>0</v>
      </c>
      <c r="K36" s="6">
        <v>129856</v>
      </c>
      <c r="M36" s="6">
        <v>1598827018</v>
      </c>
      <c r="O36" s="6">
        <v>1425788089</v>
      </c>
      <c r="Q36" s="6">
        <v>173038929</v>
      </c>
    </row>
    <row r="37" spans="1:17" ht="21" x14ac:dyDescent="0.55000000000000004">
      <c r="A37" s="5" t="s">
        <v>173</v>
      </c>
      <c r="C37" s="6">
        <v>0</v>
      </c>
      <c r="E37" s="6">
        <v>0</v>
      </c>
      <c r="G37" s="6">
        <v>0</v>
      </c>
      <c r="I37" s="6">
        <v>0</v>
      </c>
      <c r="K37" s="6">
        <v>7084002</v>
      </c>
      <c r="M37" s="6">
        <v>35548377993</v>
      </c>
      <c r="O37" s="6">
        <v>34953752277</v>
      </c>
      <c r="Q37" s="6">
        <v>594625716</v>
      </c>
    </row>
    <row r="38" spans="1:17" ht="21" x14ac:dyDescent="0.55000000000000004">
      <c r="A38" s="5" t="s">
        <v>99</v>
      </c>
      <c r="C38" s="6">
        <v>0</v>
      </c>
      <c r="E38" s="6">
        <v>0</v>
      </c>
      <c r="G38" s="6">
        <v>0</v>
      </c>
      <c r="I38" s="6">
        <v>0</v>
      </c>
      <c r="K38" s="6">
        <v>1645976</v>
      </c>
      <c r="M38" s="6">
        <v>52728530063</v>
      </c>
      <c r="O38" s="6">
        <v>48476657459</v>
      </c>
      <c r="Q38" s="6">
        <v>4251872604</v>
      </c>
    </row>
    <row r="39" spans="1:17" ht="21" x14ac:dyDescent="0.55000000000000004">
      <c r="A39" s="5" t="s">
        <v>174</v>
      </c>
      <c r="C39" s="6">
        <v>0</v>
      </c>
      <c r="E39" s="6">
        <v>0</v>
      </c>
      <c r="G39" s="6">
        <v>0</v>
      </c>
      <c r="I39" s="6">
        <v>0</v>
      </c>
      <c r="K39" s="6">
        <v>6544737</v>
      </c>
      <c r="M39" s="6">
        <v>67618620423</v>
      </c>
      <c r="O39" s="6">
        <v>59888213313</v>
      </c>
      <c r="Q39" s="6">
        <v>7730407110</v>
      </c>
    </row>
    <row r="40" spans="1:17" ht="21" x14ac:dyDescent="0.55000000000000004">
      <c r="A40" s="5" t="s">
        <v>128</v>
      </c>
      <c r="C40" s="6">
        <v>0</v>
      </c>
      <c r="E40" s="6">
        <v>0</v>
      </c>
      <c r="G40" s="6">
        <v>0</v>
      </c>
      <c r="I40" s="6">
        <v>0</v>
      </c>
      <c r="K40" s="6">
        <v>3200000</v>
      </c>
      <c r="M40" s="6">
        <v>12026065024</v>
      </c>
      <c r="O40" s="6">
        <v>12684922296</v>
      </c>
      <c r="Q40" s="6">
        <v>-658857272</v>
      </c>
    </row>
    <row r="41" spans="1:17" ht="21" x14ac:dyDescent="0.55000000000000004">
      <c r="A41" s="5" t="s">
        <v>147</v>
      </c>
      <c r="C41" s="6">
        <v>0</v>
      </c>
      <c r="E41" s="6">
        <v>0</v>
      </c>
      <c r="G41" s="6">
        <v>0</v>
      </c>
      <c r="I41" s="6">
        <v>0</v>
      </c>
      <c r="K41" s="6">
        <v>876158</v>
      </c>
      <c r="M41" s="6">
        <v>25881600412</v>
      </c>
      <c r="O41" s="6">
        <v>21518329077</v>
      </c>
      <c r="Q41" s="6">
        <v>4363271335</v>
      </c>
    </row>
    <row r="42" spans="1:17" ht="21" x14ac:dyDescent="0.55000000000000004">
      <c r="A42" s="5" t="s">
        <v>105</v>
      </c>
      <c r="C42" s="6">
        <v>0</v>
      </c>
      <c r="E42" s="6">
        <v>0</v>
      </c>
      <c r="G42" s="6">
        <v>0</v>
      </c>
      <c r="I42" s="6">
        <v>0</v>
      </c>
      <c r="K42" s="6">
        <v>811240</v>
      </c>
      <c r="M42" s="6">
        <v>27953749912</v>
      </c>
      <c r="O42" s="6">
        <v>29494325104</v>
      </c>
      <c r="Q42" s="6">
        <v>-1540575192</v>
      </c>
    </row>
    <row r="43" spans="1:17" ht="21" x14ac:dyDescent="0.55000000000000004">
      <c r="A43" s="5" t="s">
        <v>92</v>
      </c>
      <c r="C43" s="6">
        <v>0</v>
      </c>
      <c r="E43" s="6">
        <v>0</v>
      </c>
      <c r="G43" s="6">
        <v>0</v>
      </c>
      <c r="I43" s="6">
        <v>0</v>
      </c>
      <c r="K43" s="6">
        <v>3396682</v>
      </c>
      <c r="M43" s="6">
        <v>6814658856</v>
      </c>
      <c r="O43" s="6">
        <v>7370567744</v>
      </c>
      <c r="Q43" s="6">
        <v>-555908888</v>
      </c>
    </row>
    <row r="44" spans="1:17" ht="21" x14ac:dyDescent="0.55000000000000004">
      <c r="A44" s="5" t="s">
        <v>122</v>
      </c>
      <c r="C44" s="6">
        <v>0</v>
      </c>
      <c r="E44" s="6">
        <v>0</v>
      </c>
      <c r="G44" s="6">
        <v>0</v>
      </c>
      <c r="I44" s="6">
        <v>0</v>
      </c>
      <c r="K44" s="6">
        <v>940069</v>
      </c>
      <c r="M44" s="6">
        <v>7145725437</v>
      </c>
      <c r="O44" s="6">
        <v>6772582542</v>
      </c>
      <c r="Q44" s="6">
        <v>373142895</v>
      </c>
    </row>
    <row r="45" spans="1:17" ht="21" x14ac:dyDescent="0.55000000000000004">
      <c r="A45" s="5" t="s">
        <v>27</v>
      </c>
      <c r="C45" s="6">
        <v>0</v>
      </c>
      <c r="E45" s="6">
        <v>0</v>
      </c>
      <c r="G45" s="6">
        <v>0</v>
      </c>
      <c r="I45" s="6">
        <v>0</v>
      </c>
      <c r="K45" s="6">
        <v>24956444</v>
      </c>
      <c r="M45" s="6">
        <v>54111718007</v>
      </c>
      <c r="O45" s="6">
        <v>52306394446</v>
      </c>
      <c r="Q45" s="6">
        <v>1805323561</v>
      </c>
    </row>
    <row r="46" spans="1:17" ht="21" x14ac:dyDescent="0.55000000000000004">
      <c r="A46" s="5" t="s">
        <v>23</v>
      </c>
      <c r="C46" s="6">
        <v>0</v>
      </c>
      <c r="E46" s="6">
        <v>0</v>
      </c>
      <c r="G46" s="6">
        <v>0</v>
      </c>
      <c r="I46" s="6">
        <v>0</v>
      </c>
      <c r="K46" s="6">
        <v>742921</v>
      </c>
      <c r="M46" s="6">
        <v>10567387511</v>
      </c>
      <c r="O46" s="6">
        <v>9657698062</v>
      </c>
      <c r="Q46" s="6">
        <v>909689449</v>
      </c>
    </row>
    <row r="47" spans="1:17" ht="21" x14ac:dyDescent="0.55000000000000004">
      <c r="A47" s="5" t="s">
        <v>130</v>
      </c>
      <c r="C47" s="6">
        <v>0</v>
      </c>
      <c r="E47" s="6">
        <v>0</v>
      </c>
      <c r="G47" s="6">
        <v>0</v>
      </c>
      <c r="I47" s="6">
        <v>0</v>
      </c>
      <c r="K47" s="6">
        <v>1683101</v>
      </c>
      <c r="M47" s="6">
        <v>16667026710</v>
      </c>
      <c r="O47" s="6">
        <v>14449778027</v>
      </c>
      <c r="Q47" s="6">
        <v>2217248683</v>
      </c>
    </row>
    <row r="48" spans="1:17" ht="21" x14ac:dyDescent="0.55000000000000004">
      <c r="A48" s="5" t="s">
        <v>171</v>
      </c>
      <c r="C48" s="6">
        <v>0</v>
      </c>
      <c r="E48" s="6">
        <v>0</v>
      </c>
      <c r="G48" s="6">
        <v>0</v>
      </c>
      <c r="I48" s="6">
        <v>0</v>
      </c>
      <c r="K48" s="6">
        <v>1</v>
      </c>
      <c r="M48" s="6">
        <v>1</v>
      </c>
      <c r="O48" s="6">
        <v>6217</v>
      </c>
      <c r="Q48" s="6">
        <v>-6216</v>
      </c>
    </row>
    <row r="49" spans="1:17" ht="21" x14ac:dyDescent="0.55000000000000004">
      <c r="A49" s="5" t="s">
        <v>114</v>
      </c>
      <c r="C49" s="6">
        <v>0</v>
      </c>
      <c r="E49" s="6">
        <v>0</v>
      </c>
      <c r="G49" s="6">
        <v>0</v>
      </c>
      <c r="I49" s="6">
        <v>0</v>
      </c>
      <c r="K49" s="6">
        <v>5345912</v>
      </c>
      <c r="M49" s="6">
        <v>10216713736</v>
      </c>
      <c r="O49" s="6">
        <v>9341633407</v>
      </c>
      <c r="Q49" s="6">
        <v>875080329</v>
      </c>
    </row>
    <row r="50" spans="1:17" ht="21" x14ac:dyDescent="0.55000000000000004">
      <c r="A50" s="5" t="s">
        <v>100</v>
      </c>
      <c r="C50" s="6">
        <v>0</v>
      </c>
      <c r="E50" s="6">
        <v>0</v>
      </c>
      <c r="G50" s="6">
        <v>0</v>
      </c>
      <c r="I50" s="6">
        <v>0</v>
      </c>
      <c r="K50" s="6">
        <v>73322</v>
      </c>
      <c r="M50" s="6">
        <v>3199756636</v>
      </c>
      <c r="O50" s="6">
        <v>3400363182</v>
      </c>
      <c r="Q50" s="6">
        <v>-200606546</v>
      </c>
    </row>
    <row r="51" spans="1:17" ht="21" x14ac:dyDescent="0.55000000000000004">
      <c r="A51" s="5" t="s">
        <v>129</v>
      </c>
      <c r="C51" s="6">
        <v>0</v>
      </c>
      <c r="E51" s="6">
        <v>0</v>
      </c>
      <c r="G51" s="6">
        <v>0</v>
      </c>
      <c r="I51" s="6">
        <v>0</v>
      </c>
      <c r="K51" s="6">
        <v>1441161</v>
      </c>
      <c r="M51" s="6">
        <v>13531560614</v>
      </c>
      <c r="O51" s="6">
        <v>12092130068</v>
      </c>
      <c r="Q51" s="6">
        <v>1439430546</v>
      </c>
    </row>
    <row r="52" spans="1:17" ht="21" x14ac:dyDescent="0.55000000000000004">
      <c r="A52" s="5" t="s">
        <v>18</v>
      </c>
      <c r="C52" s="6">
        <v>0</v>
      </c>
      <c r="E52" s="6">
        <v>0</v>
      </c>
      <c r="G52" s="6">
        <v>0</v>
      </c>
      <c r="I52" s="6">
        <v>0</v>
      </c>
      <c r="K52" s="6">
        <v>6438863</v>
      </c>
      <c r="M52" s="6">
        <v>72341017098</v>
      </c>
      <c r="O52" s="6">
        <v>61578965106</v>
      </c>
      <c r="Q52" s="6">
        <v>10762051992</v>
      </c>
    </row>
    <row r="53" spans="1:17" ht="21" x14ac:dyDescent="0.55000000000000004">
      <c r="A53" s="5" t="s">
        <v>158</v>
      </c>
      <c r="C53" s="6">
        <v>0</v>
      </c>
      <c r="E53" s="6">
        <v>0</v>
      </c>
      <c r="G53" s="6">
        <v>0</v>
      </c>
      <c r="I53" s="6">
        <v>0</v>
      </c>
      <c r="K53" s="6">
        <v>518080</v>
      </c>
      <c r="M53" s="6">
        <v>3279570253</v>
      </c>
      <c r="O53" s="6">
        <v>3323582934</v>
      </c>
      <c r="Q53" s="6">
        <v>-44012681</v>
      </c>
    </row>
    <row r="54" spans="1:17" ht="21" x14ac:dyDescent="0.55000000000000004">
      <c r="A54" s="5" t="s">
        <v>145</v>
      </c>
      <c r="C54" s="6">
        <v>0</v>
      </c>
      <c r="E54" s="6">
        <v>0</v>
      </c>
      <c r="G54" s="6">
        <v>0</v>
      </c>
      <c r="I54" s="6">
        <v>0</v>
      </c>
      <c r="K54" s="6">
        <v>3000000</v>
      </c>
      <c r="M54" s="6">
        <v>15816783920</v>
      </c>
      <c r="O54" s="6">
        <v>13452469441</v>
      </c>
      <c r="Q54" s="6">
        <v>2364314479</v>
      </c>
    </row>
    <row r="55" spans="1:17" ht="21" x14ac:dyDescent="0.55000000000000004">
      <c r="A55" s="5" t="s">
        <v>116</v>
      </c>
      <c r="C55" s="6">
        <v>0</v>
      </c>
      <c r="E55" s="6">
        <v>0</v>
      </c>
      <c r="G55" s="6">
        <v>0</v>
      </c>
      <c r="I55" s="6">
        <v>0</v>
      </c>
      <c r="K55" s="6">
        <v>3500000</v>
      </c>
      <c r="M55" s="6">
        <v>19637023477</v>
      </c>
      <c r="O55" s="6">
        <v>17624267937</v>
      </c>
      <c r="Q55" s="6">
        <v>2012755540</v>
      </c>
    </row>
    <row r="56" spans="1:17" ht="21" x14ac:dyDescent="0.55000000000000004">
      <c r="A56" s="5" t="s">
        <v>149</v>
      </c>
      <c r="C56" s="6">
        <v>0</v>
      </c>
      <c r="E56" s="6">
        <v>0</v>
      </c>
      <c r="G56" s="6">
        <v>0</v>
      </c>
      <c r="I56" s="6">
        <v>0</v>
      </c>
      <c r="K56" s="6">
        <v>13848806</v>
      </c>
      <c r="M56" s="6">
        <v>24774668721</v>
      </c>
      <c r="O56" s="6">
        <v>24049459136</v>
      </c>
      <c r="Q56" s="6">
        <v>725209585</v>
      </c>
    </row>
    <row r="57" spans="1:17" ht="21" x14ac:dyDescent="0.55000000000000004">
      <c r="A57" s="5" t="s">
        <v>17</v>
      </c>
      <c r="C57" s="6">
        <v>0</v>
      </c>
      <c r="E57" s="6">
        <v>0</v>
      </c>
      <c r="G57" s="6">
        <v>0</v>
      </c>
      <c r="I57" s="6">
        <v>0</v>
      </c>
      <c r="K57" s="6">
        <v>201265</v>
      </c>
      <c r="M57" s="6">
        <v>6698247327</v>
      </c>
      <c r="O57" s="6">
        <v>5880831239</v>
      </c>
      <c r="Q57" s="6">
        <v>817416088</v>
      </c>
    </row>
    <row r="58" spans="1:17" ht="21" x14ac:dyDescent="0.55000000000000004">
      <c r="A58" s="5" t="s">
        <v>93</v>
      </c>
      <c r="C58" s="6">
        <v>0</v>
      </c>
      <c r="E58" s="6">
        <v>0</v>
      </c>
      <c r="G58" s="6">
        <v>0</v>
      </c>
      <c r="I58" s="6">
        <v>0</v>
      </c>
      <c r="K58" s="6">
        <v>8000000</v>
      </c>
      <c r="M58" s="6">
        <v>5683722808</v>
      </c>
      <c r="O58" s="6">
        <v>5957208081</v>
      </c>
      <c r="Q58" s="6">
        <v>-273485273</v>
      </c>
    </row>
    <row r="59" spans="1:17" ht="21" x14ac:dyDescent="0.55000000000000004">
      <c r="A59" s="5" t="s">
        <v>156</v>
      </c>
      <c r="C59" s="6">
        <v>0</v>
      </c>
      <c r="E59" s="6">
        <v>0</v>
      </c>
      <c r="G59" s="6">
        <v>0</v>
      </c>
      <c r="I59" s="6">
        <v>0</v>
      </c>
      <c r="K59" s="6">
        <v>487857</v>
      </c>
      <c r="M59" s="6">
        <v>58286996566</v>
      </c>
      <c r="O59" s="6">
        <v>58757468446</v>
      </c>
      <c r="Q59" s="6">
        <v>-470471880</v>
      </c>
    </row>
    <row r="60" spans="1:17" ht="21" x14ac:dyDescent="0.55000000000000004">
      <c r="A60" s="5" t="s">
        <v>140</v>
      </c>
      <c r="C60" s="6">
        <v>0</v>
      </c>
      <c r="E60" s="6">
        <v>0</v>
      </c>
      <c r="G60" s="6">
        <v>0</v>
      </c>
      <c r="I60" s="6">
        <v>0</v>
      </c>
      <c r="K60" s="6">
        <v>800000</v>
      </c>
      <c r="M60" s="6">
        <v>4921659231</v>
      </c>
      <c r="O60" s="6">
        <v>4582162052</v>
      </c>
      <c r="Q60" s="6">
        <v>339497179</v>
      </c>
    </row>
    <row r="61" spans="1:17" ht="21" x14ac:dyDescent="0.55000000000000004">
      <c r="A61" s="5" t="s">
        <v>15</v>
      </c>
      <c r="C61" s="6">
        <v>0</v>
      </c>
      <c r="E61" s="6">
        <v>0</v>
      </c>
      <c r="G61" s="6">
        <v>0</v>
      </c>
      <c r="I61" s="6">
        <v>0</v>
      </c>
      <c r="K61" s="6">
        <v>16601759</v>
      </c>
      <c r="M61" s="6">
        <v>35139931830</v>
      </c>
      <c r="O61" s="6">
        <v>33904236455</v>
      </c>
      <c r="Q61" s="6">
        <v>1235695375</v>
      </c>
    </row>
    <row r="62" spans="1:17" ht="21" x14ac:dyDescent="0.55000000000000004">
      <c r="A62" s="5" t="s">
        <v>115</v>
      </c>
      <c r="C62" s="6">
        <v>0</v>
      </c>
      <c r="E62" s="6">
        <v>0</v>
      </c>
      <c r="G62" s="6">
        <v>0</v>
      </c>
      <c r="I62" s="6">
        <v>0</v>
      </c>
      <c r="K62" s="6">
        <v>886597</v>
      </c>
      <c r="M62" s="6">
        <v>45258049582</v>
      </c>
      <c r="O62" s="6">
        <v>44717475652</v>
      </c>
      <c r="Q62" s="6">
        <v>540573930</v>
      </c>
    </row>
    <row r="63" spans="1:17" ht="21" x14ac:dyDescent="0.55000000000000004">
      <c r="A63" s="5" t="s">
        <v>90</v>
      </c>
      <c r="C63" s="6">
        <v>0</v>
      </c>
      <c r="E63" s="6">
        <v>0</v>
      </c>
      <c r="G63" s="6">
        <v>0</v>
      </c>
      <c r="I63" s="6">
        <v>0</v>
      </c>
      <c r="K63" s="6">
        <v>9568298</v>
      </c>
      <c r="M63" s="6">
        <v>17032317016</v>
      </c>
      <c r="O63" s="6">
        <v>17680618607</v>
      </c>
      <c r="Q63" s="6">
        <v>-648301591</v>
      </c>
    </row>
    <row r="64" spans="1:17" ht="21" x14ac:dyDescent="0.55000000000000004">
      <c r="A64" s="5" t="s">
        <v>157</v>
      </c>
      <c r="C64" s="6">
        <v>0</v>
      </c>
      <c r="E64" s="6">
        <v>0</v>
      </c>
      <c r="G64" s="6">
        <v>0</v>
      </c>
      <c r="I64" s="6">
        <v>0</v>
      </c>
      <c r="K64" s="6">
        <v>2874080</v>
      </c>
      <c r="M64" s="6">
        <v>4443741705</v>
      </c>
      <c r="O64" s="6">
        <v>3561152515</v>
      </c>
      <c r="Q64" s="6">
        <v>882589190</v>
      </c>
    </row>
    <row r="65" spans="1:17" ht="21" x14ac:dyDescent="0.55000000000000004">
      <c r="A65" s="5" t="s">
        <v>146</v>
      </c>
      <c r="C65" s="6">
        <v>0</v>
      </c>
      <c r="E65" s="6">
        <v>0</v>
      </c>
      <c r="G65" s="6">
        <v>0</v>
      </c>
      <c r="I65" s="6">
        <v>0</v>
      </c>
      <c r="K65" s="6">
        <v>1432515</v>
      </c>
      <c r="M65" s="6">
        <v>5635117554</v>
      </c>
      <c r="O65" s="6">
        <v>4732053850</v>
      </c>
      <c r="Q65" s="6">
        <v>903063704</v>
      </c>
    </row>
    <row r="66" spans="1:17" ht="21" x14ac:dyDescent="0.55000000000000004">
      <c r="A66" s="5" t="s">
        <v>163</v>
      </c>
      <c r="C66" s="6">
        <v>0</v>
      </c>
      <c r="E66" s="6">
        <v>0</v>
      </c>
      <c r="G66" s="6">
        <v>0</v>
      </c>
      <c r="I66" s="6">
        <v>0</v>
      </c>
      <c r="K66" s="6">
        <v>39250039</v>
      </c>
      <c r="M66" s="6">
        <v>50188589869</v>
      </c>
      <c r="O66" s="6">
        <v>49975663293</v>
      </c>
      <c r="Q66" s="6">
        <v>212926576</v>
      </c>
    </row>
    <row r="67" spans="1:17" ht="21" x14ac:dyDescent="0.55000000000000004">
      <c r="A67" s="5" t="s">
        <v>84</v>
      </c>
      <c r="C67" s="6">
        <v>0</v>
      </c>
      <c r="E67" s="6">
        <v>0</v>
      </c>
      <c r="G67" s="6">
        <v>0</v>
      </c>
      <c r="I67" s="6">
        <v>0</v>
      </c>
      <c r="K67" s="6">
        <v>25820759</v>
      </c>
      <c r="M67" s="6">
        <v>13394959802</v>
      </c>
      <c r="O67" s="6">
        <v>14894831844</v>
      </c>
      <c r="Q67" s="6">
        <v>-1499872042</v>
      </c>
    </row>
    <row r="68" spans="1:17" ht="21" x14ac:dyDescent="0.55000000000000004">
      <c r="A68" s="5" t="s">
        <v>150</v>
      </c>
      <c r="C68" s="6">
        <v>0</v>
      </c>
      <c r="E68" s="6">
        <v>0</v>
      </c>
      <c r="G68" s="6">
        <v>0</v>
      </c>
      <c r="I68" s="6">
        <v>0</v>
      </c>
      <c r="K68" s="6">
        <v>18876629</v>
      </c>
      <c r="M68" s="6">
        <v>28400683239</v>
      </c>
      <c r="O68" s="6">
        <v>28679900299</v>
      </c>
      <c r="Q68" s="6">
        <v>-279217060</v>
      </c>
    </row>
    <row r="69" spans="1:17" ht="21" x14ac:dyDescent="0.55000000000000004">
      <c r="A69" s="5" t="s">
        <v>109</v>
      </c>
      <c r="C69" s="6">
        <v>0</v>
      </c>
      <c r="E69" s="6">
        <v>0</v>
      </c>
      <c r="G69" s="6">
        <v>0</v>
      </c>
      <c r="I69" s="6">
        <v>0</v>
      </c>
      <c r="K69" s="6">
        <v>22948530</v>
      </c>
      <c r="M69" s="6">
        <v>92338770272</v>
      </c>
      <c r="O69" s="6">
        <v>66771916443</v>
      </c>
      <c r="Q69" s="6">
        <v>25566853829</v>
      </c>
    </row>
    <row r="70" spans="1:17" ht="21" x14ac:dyDescent="0.55000000000000004">
      <c r="A70" s="5" t="s">
        <v>98</v>
      </c>
      <c r="C70" s="6">
        <v>0</v>
      </c>
      <c r="E70" s="6">
        <v>0</v>
      </c>
      <c r="G70" s="6">
        <v>0</v>
      </c>
      <c r="I70" s="6">
        <v>0</v>
      </c>
      <c r="K70" s="6">
        <v>230892</v>
      </c>
      <c r="M70" s="6">
        <v>20785567682</v>
      </c>
      <c r="O70" s="6">
        <v>18355568022</v>
      </c>
      <c r="Q70" s="6">
        <v>2429999660</v>
      </c>
    </row>
    <row r="71" spans="1:17" ht="21" x14ac:dyDescent="0.55000000000000004">
      <c r="A71" s="5" t="s">
        <v>166</v>
      </c>
      <c r="C71" s="6">
        <v>0</v>
      </c>
      <c r="E71" s="6">
        <v>0</v>
      </c>
      <c r="G71" s="6">
        <v>0</v>
      </c>
      <c r="I71" s="6">
        <v>0</v>
      </c>
      <c r="K71" s="6">
        <v>3420836</v>
      </c>
      <c r="M71" s="6">
        <v>30518226966</v>
      </c>
      <c r="O71" s="6">
        <v>18564380060</v>
      </c>
      <c r="Q71" s="6">
        <v>11953846906</v>
      </c>
    </row>
    <row r="72" spans="1:17" ht="21" x14ac:dyDescent="0.55000000000000004">
      <c r="A72" s="5" t="s">
        <v>175</v>
      </c>
      <c r="C72" s="6">
        <v>0</v>
      </c>
      <c r="E72" s="6">
        <v>0</v>
      </c>
      <c r="G72" s="6">
        <v>0</v>
      </c>
      <c r="I72" s="6">
        <v>0</v>
      </c>
      <c r="K72" s="6">
        <v>8350443</v>
      </c>
      <c r="M72" s="6">
        <v>31250764232</v>
      </c>
      <c r="O72" s="6">
        <v>30927609588</v>
      </c>
      <c r="Q72" s="6">
        <v>323154644</v>
      </c>
    </row>
    <row r="73" spans="1:17" ht="21" x14ac:dyDescent="0.55000000000000004">
      <c r="A73" s="5" t="s">
        <v>132</v>
      </c>
      <c r="C73" s="6">
        <v>0</v>
      </c>
      <c r="E73" s="6">
        <v>0</v>
      </c>
      <c r="G73" s="6">
        <v>0</v>
      </c>
      <c r="I73" s="6">
        <v>0</v>
      </c>
      <c r="K73" s="6">
        <v>11565893</v>
      </c>
      <c r="M73" s="6">
        <v>21495208267</v>
      </c>
      <c r="O73" s="6">
        <v>20636575692</v>
      </c>
      <c r="Q73" s="6">
        <v>858632575</v>
      </c>
    </row>
    <row r="74" spans="1:17" ht="21" x14ac:dyDescent="0.55000000000000004">
      <c r="A74" s="5" t="s">
        <v>154</v>
      </c>
      <c r="C74" s="6">
        <v>0</v>
      </c>
      <c r="E74" s="6">
        <v>0</v>
      </c>
      <c r="G74" s="6">
        <v>0</v>
      </c>
      <c r="I74" s="6">
        <v>0</v>
      </c>
      <c r="K74" s="6">
        <v>331118</v>
      </c>
      <c r="M74" s="6">
        <v>929491890</v>
      </c>
      <c r="O74" s="6">
        <v>793392366</v>
      </c>
      <c r="Q74" s="6">
        <v>136099524</v>
      </c>
    </row>
    <row r="75" spans="1:17" ht="21" x14ac:dyDescent="0.55000000000000004">
      <c r="A75" s="5" t="s">
        <v>191</v>
      </c>
      <c r="C75" s="6">
        <v>0</v>
      </c>
      <c r="E75" s="6">
        <v>0</v>
      </c>
      <c r="G75" s="6">
        <v>0</v>
      </c>
      <c r="I75" s="6">
        <v>0</v>
      </c>
      <c r="K75" s="6">
        <v>1400000</v>
      </c>
      <c r="M75" s="6">
        <v>2399366232</v>
      </c>
      <c r="O75" s="6">
        <v>2567766144</v>
      </c>
      <c r="Q75" s="6">
        <v>-168399912</v>
      </c>
    </row>
    <row r="76" spans="1:17" ht="21" x14ac:dyDescent="0.55000000000000004">
      <c r="A76" s="5" t="s">
        <v>187</v>
      </c>
      <c r="C76" s="6">
        <v>0</v>
      </c>
      <c r="E76" s="6">
        <v>0</v>
      </c>
      <c r="G76" s="6">
        <v>0</v>
      </c>
      <c r="I76" s="6">
        <v>0</v>
      </c>
      <c r="K76" s="6">
        <v>1161465</v>
      </c>
      <c r="M76" s="6">
        <v>2497478825</v>
      </c>
      <c r="O76" s="6">
        <v>2564854381</v>
      </c>
      <c r="Q76" s="6">
        <v>-67375556</v>
      </c>
    </row>
    <row r="77" spans="1:17" ht="21" x14ac:dyDescent="0.55000000000000004">
      <c r="A77" s="5" t="s">
        <v>138</v>
      </c>
      <c r="C77" s="6">
        <v>0</v>
      </c>
      <c r="E77" s="6">
        <v>0</v>
      </c>
      <c r="G77" s="6">
        <v>0</v>
      </c>
      <c r="I77" s="6">
        <v>0</v>
      </c>
      <c r="K77" s="6">
        <v>3668367</v>
      </c>
      <c r="M77" s="6">
        <v>10094743358</v>
      </c>
      <c r="O77" s="6">
        <v>11136971968</v>
      </c>
      <c r="Q77" s="6">
        <v>-1042228610</v>
      </c>
    </row>
    <row r="78" spans="1:17" ht="21" x14ac:dyDescent="0.55000000000000004">
      <c r="A78" s="5" t="s">
        <v>176</v>
      </c>
      <c r="C78" s="6">
        <v>0</v>
      </c>
      <c r="E78" s="6">
        <v>0</v>
      </c>
      <c r="G78" s="6">
        <v>0</v>
      </c>
      <c r="I78" s="6">
        <v>0</v>
      </c>
      <c r="K78" s="6">
        <v>19947242</v>
      </c>
      <c r="M78" s="6">
        <v>35956009614</v>
      </c>
      <c r="O78" s="6">
        <v>34873450919</v>
      </c>
      <c r="Q78" s="6">
        <v>1082558695</v>
      </c>
    </row>
    <row r="79" spans="1:17" ht="21" x14ac:dyDescent="0.55000000000000004">
      <c r="A79" s="5" t="s">
        <v>189</v>
      </c>
      <c r="C79" s="6">
        <v>0</v>
      </c>
      <c r="E79" s="6">
        <v>0</v>
      </c>
      <c r="G79" s="6">
        <v>0</v>
      </c>
      <c r="I79" s="6">
        <v>0</v>
      </c>
      <c r="K79" s="6">
        <v>1400000</v>
      </c>
      <c r="M79" s="6">
        <v>2267990701</v>
      </c>
      <c r="O79" s="6">
        <v>2534734556</v>
      </c>
      <c r="Q79" s="6">
        <v>-266743855</v>
      </c>
    </row>
    <row r="80" spans="1:17" ht="21" x14ac:dyDescent="0.55000000000000004">
      <c r="A80" s="5" t="s">
        <v>30</v>
      </c>
      <c r="C80" s="6">
        <v>0</v>
      </c>
      <c r="E80" s="6">
        <v>0</v>
      </c>
      <c r="G80" s="6">
        <v>0</v>
      </c>
      <c r="I80" s="6">
        <v>0</v>
      </c>
      <c r="K80" s="6">
        <v>1584904</v>
      </c>
      <c r="M80" s="6">
        <v>26358684405</v>
      </c>
      <c r="O80" s="6">
        <v>21290254242</v>
      </c>
      <c r="Q80" s="6">
        <v>5068430163</v>
      </c>
    </row>
    <row r="81" spans="1:17" ht="21" x14ac:dyDescent="0.55000000000000004">
      <c r="A81" s="5" t="s">
        <v>81</v>
      </c>
      <c r="C81" s="6">
        <v>0</v>
      </c>
      <c r="E81" s="6">
        <v>0</v>
      </c>
      <c r="G81" s="6">
        <v>0</v>
      </c>
      <c r="I81" s="6">
        <v>0</v>
      </c>
      <c r="K81" s="6">
        <v>4560218</v>
      </c>
      <c r="M81" s="6">
        <v>21817579552</v>
      </c>
      <c r="O81" s="6">
        <v>19094046295</v>
      </c>
      <c r="Q81" s="6">
        <v>2723533257</v>
      </c>
    </row>
    <row r="82" spans="1:17" ht="21" x14ac:dyDescent="0.55000000000000004">
      <c r="A82" s="5" t="s">
        <v>159</v>
      </c>
      <c r="C82" s="6">
        <v>0</v>
      </c>
      <c r="E82" s="6">
        <v>0</v>
      </c>
      <c r="G82" s="6">
        <v>0</v>
      </c>
      <c r="I82" s="6">
        <v>0</v>
      </c>
      <c r="K82" s="6">
        <v>1248916</v>
      </c>
      <c r="M82" s="6">
        <v>7807349886</v>
      </c>
      <c r="O82" s="6">
        <v>5853109197</v>
      </c>
      <c r="Q82" s="6">
        <v>1954240689</v>
      </c>
    </row>
    <row r="83" spans="1:17" ht="21" x14ac:dyDescent="0.55000000000000004">
      <c r="A83" s="5" t="s">
        <v>96</v>
      </c>
      <c r="C83" s="6">
        <v>0</v>
      </c>
      <c r="E83" s="6">
        <v>0</v>
      </c>
      <c r="G83" s="6">
        <v>0</v>
      </c>
      <c r="I83" s="6">
        <v>0</v>
      </c>
      <c r="K83" s="6">
        <v>2500000</v>
      </c>
      <c r="M83" s="6">
        <v>14737007128</v>
      </c>
      <c r="O83" s="6">
        <v>13777397532</v>
      </c>
      <c r="Q83" s="6">
        <v>959609596</v>
      </c>
    </row>
    <row r="84" spans="1:17" ht="21" x14ac:dyDescent="0.55000000000000004">
      <c r="A84" s="5" t="s">
        <v>31</v>
      </c>
      <c r="C84" s="6">
        <v>0</v>
      </c>
      <c r="E84" s="6">
        <v>0</v>
      </c>
      <c r="G84" s="6">
        <v>0</v>
      </c>
      <c r="I84" s="6">
        <v>0</v>
      </c>
      <c r="K84" s="6">
        <v>3942218</v>
      </c>
      <c r="M84" s="6">
        <v>8752850662</v>
      </c>
      <c r="O84" s="6">
        <v>8568759737</v>
      </c>
      <c r="Q84" s="6">
        <v>184090925</v>
      </c>
    </row>
    <row r="85" spans="1:17" ht="21" x14ac:dyDescent="0.55000000000000004">
      <c r="A85" s="5" t="s">
        <v>110</v>
      </c>
      <c r="C85" s="6">
        <v>0</v>
      </c>
      <c r="E85" s="6">
        <v>0</v>
      </c>
      <c r="G85" s="6">
        <v>0</v>
      </c>
      <c r="I85" s="6">
        <v>0</v>
      </c>
      <c r="K85" s="6">
        <v>521175</v>
      </c>
      <c r="M85" s="6">
        <v>3492161089</v>
      </c>
      <c r="O85" s="6">
        <v>3618548271</v>
      </c>
      <c r="Q85" s="6">
        <v>-126387182</v>
      </c>
    </row>
    <row r="86" spans="1:17" ht="21" x14ac:dyDescent="0.55000000000000004">
      <c r="A86" s="5" t="s">
        <v>208</v>
      </c>
      <c r="C86" s="6">
        <v>0</v>
      </c>
      <c r="E86" s="6">
        <v>0</v>
      </c>
      <c r="G86" s="6">
        <v>0</v>
      </c>
      <c r="I86" s="6">
        <v>0</v>
      </c>
      <c r="K86" s="6">
        <v>89449</v>
      </c>
      <c r="M86" s="6">
        <v>1172585411</v>
      </c>
      <c r="O86" s="6">
        <v>1365242996</v>
      </c>
      <c r="Q86" s="6">
        <v>-192657585</v>
      </c>
    </row>
    <row r="87" spans="1:17" ht="21" x14ac:dyDescent="0.55000000000000004">
      <c r="A87" s="5" t="s">
        <v>161</v>
      </c>
      <c r="C87" s="6">
        <v>0</v>
      </c>
      <c r="E87" s="6">
        <v>0</v>
      </c>
      <c r="G87" s="6">
        <v>0</v>
      </c>
      <c r="I87" s="6">
        <v>0</v>
      </c>
      <c r="K87" s="6">
        <v>1699155</v>
      </c>
      <c r="M87" s="6">
        <v>79135161375</v>
      </c>
      <c r="O87" s="6">
        <v>69466107911</v>
      </c>
      <c r="Q87" s="6">
        <v>9669053464</v>
      </c>
    </row>
    <row r="88" spans="1:17" ht="21" x14ac:dyDescent="0.55000000000000004">
      <c r="A88" s="5" t="s">
        <v>152</v>
      </c>
      <c r="C88" s="6">
        <v>0</v>
      </c>
      <c r="E88" s="6">
        <v>0</v>
      </c>
      <c r="G88" s="6">
        <v>0</v>
      </c>
      <c r="I88" s="6">
        <v>0</v>
      </c>
      <c r="K88" s="6">
        <v>1119668</v>
      </c>
      <c r="M88" s="6">
        <v>6117945458</v>
      </c>
      <c r="O88" s="6">
        <v>6103301932</v>
      </c>
      <c r="Q88" s="6">
        <v>14643526</v>
      </c>
    </row>
    <row r="89" spans="1:17" ht="21" x14ac:dyDescent="0.55000000000000004">
      <c r="A89" s="5" t="s">
        <v>142</v>
      </c>
      <c r="C89" s="6">
        <v>0</v>
      </c>
      <c r="E89" s="6">
        <v>0</v>
      </c>
      <c r="G89" s="6">
        <v>0</v>
      </c>
      <c r="I89" s="6">
        <v>0</v>
      </c>
      <c r="K89" s="6">
        <v>688510</v>
      </c>
      <c r="M89" s="6">
        <v>1116332388</v>
      </c>
      <c r="O89" s="6">
        <v>1179428178</v>
      </c>
      <c r="Q89" s="6">
        <v>-63095790</v>
      </c>
    </row>
    <row r="90" spans="1:17" ht="21" x14ac:dyDescent="0.55000000000000004">
      <c r="A90" s="5" t="s">
        <v>141</v>
      </c>
      <c r="C90" s="6">
        <v>0</v>
      </c>
      <c r="E90" s="6">
        <v>0</v>
      </c>
      <c r="G90" s="6">
        <v>0</v>
      </c>
      <c r="I90" s="6">
        <v>0</v>
      </c>
      <c r="K90" s="6">
        <v>48622</v>
      </c>
      <c r="M90" s="6">
        <v>6390055446</v>
      </c>
      <c r="O90" s="6">
        <v>6170484151</v>
      </c>
      <c r="Q90" s="6">
        <v>219571295</v>
      </c>
    </row>
    <row r="91" spans="1:17" ht="21" x14ac:dyDescent="0.55000000000000004">
      <c r="A91" s="5" t="s">
        <v>95</v>
      </c>
      <c r="C91" s="6">
        <v>0</v>
      </c>
      <c r="E91" s="6">
        <v>0</v>
      </c>
      <c r="G91" s="6">
        <v>0</v>
      </c>
      <c r="I91" s="6">
        <v>0</v>
      </c>
      <c r="K91" s="6">
        <v>449307</v>
      </c>
      <c r="M91" s="6">
        <v>2063049887</v>
      </c>
      <c r="O91" s="6">
        <v>2122109247</v>
      </c>
      <c r="Q91" s="6">
        <v>-59059360</v>
      </c>
    </row>
    <row r="92" spans="1:17" ht="21" x14ac:dyDescent="0.55000000000000004">
      <c r="A92" s="5" t="s">
        <v>131</v>
      </c>
      <c r="C92" s="6">
        <v>0</v>
      </c>
      <c r="E92" s="6">
        <v>0</v>
      </c>
      <c r="G92" s="6">
        <v>0</v>
      </c>
      <c r="I92" s="6">
        <v>0</v>
      </c>
      <c r="K92" s="6">
        <v>1</v>
      </c>
      <c r="M92" s="6">
        <v>1</v>
      </c>
      <c r="O92" s="6">
        <v>2559</v>
      </c>
      <c r="Q92" s="6">
        <v>-2558</v>
      </c>
    </row>
    <row r="93" spans="1:17" ht="21" x14ac:dyDescent="0.55000000000000004">
      <c r="A93" s="5" t="s">
        <v>168</v>
      </c>
      <c r="C93" s="6">
        <v>0</v>
      </c>
      <c r="E93" s="6">
        <v>0</v>
      </c>
      <c r="G93" s="6">
        <v>0</v>
      </c>
      <c r="I93" s="6">
        <v>0</v>
      </c>
      <c r="K93" s="6">
        <v>11768836</v>
      </c>
      <c r="M93" s="6">
        <v>66956468251</v>
      </c>
      <c r="O93" s="6">
        <v>53292557440</v>
      </c>
      <c r="Q93" s="6">
        <v>13663910811</v>
      </c>
    </row>
    <row r="94" spans="1:17" ht="21" x14ac:dyDescent="0.55000000000000004">
      <c r="A94" s="5" t="s">
        <v>194</v>
      </c>
      <c r="C94" s="6">
        <v>0</v>
      </c>
      <c r="E94" s="6">
        <v>0</v>
      </c>
      <c r="G94" s="6">
        <v>0</v>
      </c>
      <c r="I94" s="6">
        <v>0</v>
      </c>
      <c r="K94" s="6">
        <v>665780</v>
      </c>
      <c r="M94" s="6">
        <v>23133783905</v>
      </c>
      <c r="O94" s="6">
        <v>21705208750</v>
      </c>
      <c r="Q94" s="6">
        <v>1428575155</v>
      </c>
    </row>
    <row r="95" spans="1:17" ht="21" x14ac:dyDescent="0.55000000000000004">
      <c r="A95" s="5" t="s">
        <v>25</v>
      </c>
      <c r="C95" s="6">
        <v>0</v>
      </c>
      <c r="E95" s="6">
        <v>0</v>
      </c>
      <c r="G95" s="6">
        <v>0</v>
      </c>
      <c r="I95" s="6">
        <v>0</v>
      </c>
      <c r="K95" s="6">
        <v>959894</v>
      </c>
      <c r="M95" s="6">
        <v>30035675836</v>
      </c>
      <c r="O95" s="6">
        <v>27534056887</v>
      </c>
      <c r="Q95" s="6">
        <v>2501618949</v>
      </c>
    </row>
    <row r="96" spans="1:17" ht="21" x14ac:dyDescent="0.55000000000000004">
      <c r="A96" s="5" t="s">
        <v>16</v>
      </c>
      <c r="C96" s="6">
        <v>0</v>
      </c>
      <c r="E96" s="6">
        <v>0</v>
      </c>
      <c r="G96" s="6">
        <v>0</v>
      </c>
      <c r="I96" s="6">
        <v>0</v>
      </c>
      <c r="K96" s="6">
        <v>1600000</v>
      </c>
      <c r="M96" s="6">
        <v>4013533726</v>
      </c>
      <c r="O96" s="6">
        <v>3826647392</v>
      </c>
      <c r="Q96" s="6">
        <v>186886334</v>
      </c>
    </row>
    <row r="97" spans="1:17" ht="21" x14ac:dyDescent="0.55000000000000004">
      <c r="A97" s="5" t="s">
        <v>134</v>
      </c>
      <c r="C97" s="6">
        <v>0</v>
      </c>
      <c r="E97" s="6">
        <v>0</v>
      </c>
      <c r="G97" s="6">
        <v>0</v>
      </c>
      <c r="I97" s="6">
        <v>0</v>
      </c>
      <c r="K97" s="6">
        <v>1</v>
      </c>
      <c r="M97" s="6">
        <v>1</v>
      </c>
      <c r="O97" s="6">
        <v>1515</v>
      </c>
      <c r="Q97" s="6">
        <v>-1514</v>
      </c>
    </row>
    <row r="98" spans="1:17" ht="21" x14ac:dyDescent="0.55000000000000004">
      <c r="A98" s="5" t="s">
        <v>106</v>
      </c>
      <c r="C98" s="6">
        <v>0</v>
      </c>
      <c r="E98" s="6">
        <v>0</v>
      </c>
      <c r="G98" s="6">
        <v>0</v>
      </c>
      <c r="I98" s="6">
        <v>0</v>
      </c>
      <c r="K98" s="6">
        <v>3475642</v>
      </c>
      <c r="M98" s="6">
        <v>12884590809</v>
      </c>
      <c r="O98" s="6">
        <v>11486035240</v>
      </c>
      <c r="Q98" s="6">
        <v>1398555569</v>
      </c>
    </row>
    <row r="99" spans="1:17" ht="21" x14ac:dyDescent="0.55000000000000004">
      <c r="A99" s="5" t="s">
        <v>126</v>
      </c>
      <c r="C99" s="6">
        <v>0</v>
      </c>
      <c r="E99" s="6">
        <v>0</v>
      </c>
      <c r="G99" s="6">
        <v>0</v>
      </c>
      <c r="I99" s="6">
        <v>0</v>
      </c>
      <c r="K99" s="6">
        <v>2135209</v>
      </c>
      <c r="M99" s="6">
        <v>19323472142</v>
      </c>
      <c r="O99" s="6">
        <v>19149746602</v>
      </c>
      <c r="Q99" s="6">
        <v>173725540</v>
      </c>
    </row>
    <row r="100" spans="1:17" ht="21" x14ac:dyDescent="0.55000000000000004">
      <c r="A100" s="5" t="s">
        <v>101</v>
      </c>
      <c r="C100" s="6">
        <v>0</v>
      </c>
      <c r="E100" s="6">
        <v>0</v>
      </c>
      <c r="G100" s="6">
        <v>0</v>
      </c>
      <c r="I100" s="6">
        <v>0</v>
      </c>
      <c r="K100" s="6">
        <v>3754516</v>
      </c>
      <c r="M100" s="6">
        <v>16761358268</v>
      </c>
      <c r="O100" s="6">
        <v>16425046075</v>
      </c>
      <c r="Q100" s="6">
        <v>336312193</v>
      </c>
    </row>
    <row r="101" spans="1:17" ht="21" x14ac:dyDescent="0.55000000000000004">
      <c r="A101" s="5" t="s">
        <v>20</v>
      </c>
      <c r="C101" s="6">
        <v>0</v>
      </c>
      <c r="E101" s="6">
        <v>0</v>
      </c>
      <c r="G101" s="6">
        <v>0</v>
      </c>
      <c r="I101" s="6">
        <v>0</v>
      </c>
      <c r="K101" s="6">
        <v>686101</v>
      </c>
      <c r="M101" s="6">
        <v>29449572380</v>
      </c>
      <c r="O101" s="6">
        <v>22144033686</v>
      </c>
      <c r="Q101" s="6">
        <v>7305538694</v>
      </c>
    </row>
    <row r="102" spans="1:17" ht="21.75" thickBot="1" x14ac:dyDescent="0.6">
      <c r="A102" s="5" t="s">
        <v>125</v>
      </c>
      <c r="C102" s="6">
        <v>0</v>
      </c>
      <c r="E102" s="6">
        <v>0</v>
      </c>
      <c r="G102" s="6">
        <v>0</v>
      </c>
      <c r="I102" s="6">
        <v>0</v>
      </c>
      <c r="K102" s="6">
        <v>845717</v>
      </c>
      <c r="M102" s="6">
        <v>36757936261</v>
      </c>
      <c r="O102" s="6">
        <v>35081939700</v>
      </c>
      <c r="Q102" s="6">
        <v>1675996561</v>
      </c>
    </row>
    <row r="103" spans="1:17" ht="21.75" thickBot="1" x14ac:dyDescent="0.6">
      <c r="A103" s="5" t="s">
        <v>34</v>
      </c>
      <c r="C103" s="4" t="s">
        <v>34</v>
      </c>
      <c r="E103" s="8">
        <f>SUM(E8:E102)</f>
        <v>51630139710</v>
      </c>
      <c r="G103" s="8">
        <f>SUM(G8:G102)</f>
        <v>49405182927</v>
      </c>
      <c r="I103" s="8">
        <f>SUM(I8:I102)</f>
        <v>2224956783</v>
      </c>
      <c r="K103" s="4" t="s">
        <v>34</v>
      </c>
      <c r="M103" s="8">
        <f>SUM(M8:M102)</f>
        <v>2008132515090</v>
      </c>
      <c r="O103" s="8">
        <f>SUM(O8:O102)</f>
        <v>1822111168316</v>
      </c>
      <c r="Q103" s="8">
        <f>SUM(Q8:Q102)</f>
        <v>186021346774</v>
      </c>
    </row>
    <row r="104" spans="1:17" x14ac:dyDescent="0.45">
      <c r="I104" s="9"/>
      <c r="Q104" s="9"/>
    </row>
    <row r="105" spans="1:17" x14ac:dyDescent="0.45">
      <c r="I105" s="25"/>
      <c r="O105" s="6"/>
      <c r="Q105" s="25"/>
    </row>
    <row r="106" spans="1:17" x14ac:dyDescent="0.45">
      <c r="Q106" s="6"/>
    </row>
    <row r="107" spans="1:17" x14ac:dyDescent="0.45">
      <c r="Q107" s="25"/>
    </row>
    <row r="109" spans="1:17" x14ac:dyDescent="0.45">
      <c r="Q109" s="25"/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65"/>
  <sheetViews>
    <sheetView rightToLeft="1" tabSelected="1" workbookViewId="0">
      <selection activeCell="S1" sqref="S1:S1048576"/>
    </sheetView>
  </sheetViews>
  <sheetFormatPr defaultRowHeight="18.75" x14ac:dyDescent="0.45"/>
  <cols>
    <col min="1" max="1" width="41.42578125" style="4" bestFit="1" customWidth="1"/>
    <col min="2" max="2" width="1" style="4" customWidth="1"/>
    <col min="3" max="3" width="20" style="4" customWidth="1"/>
    <col min="4" max="4" width="1" style="4" customWidth="1"/>
    <col min="5" max="5" width="23" style="4" customWidth="1"/>
    <col min="6" max="6" width="1" style="4" customWidth="1"/>
    <col min="7" max="7" width="23" style="4" customWidth="1"/>
    <col min="8" max="8" width="1" style="4" customWidth="1"/>
    <col min="9" max="9" width="34" style="23" customWidth="1"/>
    <col min="10" max="10" width="1" style="4" customWidth="1"/>
    <col min="11" max="11" width="20" style="4" customWidth="1"/>
    <col min="12" max="12" width="1" style="4" customWidth="1"/>
    <col min="13" max="13" width="23" style="4" customWidth="1"/>
    <col min="14" max="14" width="1" style="4" customWidth="1"/>
    <col min="15" max="15" width="23" style="4" customWidth="1"/>
    <col min="16" max="16" width="1" style="4" customWidth="1"/>
    <col min="17" max="17" width="34" style="23" customWidth="1"/>
    <col min="18" max="18" width="1" style="4" customWidth="1"/>
    <col min="19" max="19" width="14.5703125" style="4" bestFit="1" customWidth="1"/>
    <col min="20" max="16384" width="9.140625" style="4"/>
  </cols>
  <sheetData>
    <row r="2" spans="1:19" ht="26.25" x14ac:dyDescent="0.45">
      <c r="A2" s="49" t="s">
        <v>83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</row>
    <row r="3" spans="1:19" ht="26.25" x14ac:dyDescent="0.45">
      <c r="A3" s="49" t="s">
        <v>41</v>
      </c>
      <c r="B3" s="49" t="s">
        <v>41</v>
      </c>
      <c r="C3" s="49" t="s">
        <v>41</v>
      </c>
      <c r="D3" s="49" t="s">
        <v>41</v>
      </c>
      <c r="E3" s="49" t="s">
        <v>41</v>
      </c>
      <c r="F3" s="49" t="s">
        <v>41</v>
      </c>
      <c r="G3" s="49" t="s">
        <v>41</v>
      </c>
      <c r="H3" s="49" t="s">
        <v>41</v>
      </c>
      <c r="I3" s="49" t="s">
        <v>41</v>
      </c>
      <c r="J3" s="49" t="s">
        <v>41</v>
      </c>
      <c r="K3" s="49" t="s">
        <v>41</v>
      </c>
      <c r="L3" s="49" t="s">
        <v>41</v>
      </c>
      <c r="M3" s="49" t="s">
        <v>41</v>
      </c>
      <c r="N3" s="49" t="s">
        <v>41</v>
      </c>
      <c r="O3" s="49" t="s">
        <v>41</v>
      </c>
      <c r="P3" s="49" t="s">
        <v>41</v>
      </c>
      <c r="Q3" s="49" t="s">
        <v>41</v>
      </c>
    </row>
    <row r="4" spans="1:19" ht="26.25" x14ac:dyDescent="0.45">
      <c r="A4" s="49" t="s">
        <v>215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</row>
    <row r="5" spans="1:19" s="2" customFormat="1" ht="25.5" x14ac:dyDescent="0.25">
      <c r="A5" s="50" t="s">
        <v>75</v>
      </c>
      <c r="B5" s="50"/>
      <c r="C5" s="50"/>
      <c r="D5" s="50"/>
      <c r="E5" s="50"/>
      <c r="F5" s="50"/>
      <c r="G5" s="50"/>
      <c r="H5" s="50"/>
      <c r="I5" s="10"/>
      <c r="Q5" s="10"/>
    </row>
    <row r="6" spans="1:19" ht="27" thickBot="1" x14ac:dyDescent="0.5">
      <c r="A6" s="48" t="s">
        <v>3</v>
      </c>
      <c r="C6" s="48" t="s">
        <v>43</v>
      </c>
      <c r="D6" s="48" t="s">
        <v>43</v>
      </c>
      <c r="E6" s="48" t="s">
        <v>43</v>
      </c>
      <c r="F6" s="48" t="s">
        <v>43</v>
      </c>
      <c r="G6" s="48" t="s">
        <v>43</v>
      </c>
      <c r="H6" s="48" t="s">
        <v>43</v>
      </c>
      <c r="I6" s="48" t="s">
        <v>43</v>
      </c>
      <c r="K6" s="48" t="s">
        <v>44</v>
      </c>
      <c r="L6" s="48" t="s">
        <v>44</v>
      </c>
      <c r="M6" s="48" t="s">
        <v>44</v>
      </c>
      <c r="N6" s="48" t="s">
        <v>44</v>
      </c>
      <c r="O6" s="48" t="s">
        <v>44</v>
      </c>
      <c r="P6" s="48" t="s">
        <v>44</v>
      </c>
      <c r="Q6" s="48" t="s">
        <v>44</v>
      </c>
    </row>
    <row r="7" spans="1:19" ht="27" thickBot="1" x14ac:dyDescent="0.5">
      <c r="A7" s="48" t="s">
        <v>3</v>
      </c>
      <c r="C7" s="48" t="s">
        <v>7</v>
      </c>
      <c r="E7" s="48" t="s">
        <v>55</v>
      </c>
      <c r="G7" s="48" t="s">
        <v>56</v>
      </c>
      <c r="I7" s="51" t="s">
        <v>57</v>
      </c>
      <c r="K7" s="48" t="s">
        <v>7</v>
      </c>
      <c r="M7" s="48" t="s">
        <v>55</v>
      </c>
      <c r="O7" s="48" t="s">
        <v>56</v>
      </c>
      <c r="Q7" s="51" t="s">
        <v>57</v>
      </c>
    </row>
    <row r="8" spans="1:19" ht="21" x14ac:dyDescent="0.55000000000000004">
      <c r="A8" s="5" t="s">
        <v>104</v>
      </c>
      <c r="C8" s="6">
        <v>5777413</v>
      </c>
      <c r="E8" s="6">
        <v>46091338923</v>
      </c>
      <c r="G8" s="6">
        <v>47295217178</v>
      </c>
      <c r="I8" s="21">
        <v>-1203878255</v>
      </c>
      <c r="K8" s="6">
        <v>5777413</v>
      </c>
      <c r="M8" s="6">
        <v>46091338923</v>
      </c>
      <c r="O8" s="6">
        <v>52841964145</v>
      </c>
      <c r="Q8" s="21">
        <v>-6750625222</v>
      </c>
      <c r="S8" s="6"/>
    </row>
    <row r="9" spans="1:19" ht="21" x14ac:dyDescent="0.55000000000000004">
      <c r="A9" s="5" t="s">
        <v>144</v>
      </c>
      <c r="C9" s="6">
        <v>12471972</v>
      </c>
      <c r="E9" s="6">
        <v>35233229729</v>
      </c>
      <c r="G9" s="6">
        <v>36433659403</v>
      </c>
      <c r="I9" s="21">
        <v>-1200429674</v>
      </c>
      <c r="K9" s="6">
        <v>12471972</v>
      </c>
      <c r="M9" s="6">
        <v>35233229729</v>
      </c>
      <c r="O9" s="6">
        <v>32863536509</v>
      </c>
      <c r="Q9" s="21">
        <v>2369693220</v>
      </c>
      <c r="S9" s="6"/>
    </row>
    <row r="10" spans="1:19" ht="21" x14ac:dyDescent="0.55000000000000004">
      <c r="A10" s="5" t="s">
        <v>124</v>
      </c>
      <c r="C10" s="6">
        <v>8879348</v>
      </c>
      <c r="E10" s="6">
        <v>70838113545</v>
      </c>
      <c r="G10" s="6">
        <v>71983505927</v>
      </c>
      <c r="I10" s="21">
        <v>-1145392382</v>
      </c>
      <c r="K10" s="6">
        <v>8879348</v>
      </c>
      <c r="M10" s="6">
        <v>70838113545</v>
      </c>
      <c r="O10" s="6">
        <v>74540415173</v>
      </c>
      <c r="Q10" s="21">
        <v>-3702301628</v>
      </c>
      <c r="S10" s="6"/>
    </row>
    <row r="11" spans="1:19" ht="21" x14ac:dyDescent="0.55000000000000004">
      <c r="A11" s="5" t="s">
        <v>164</v>
      </c>
      <c r="C11" s="6">
        <v>7958995</v>
      </c>
      <c r="E11" s="6">
        <v>74473160664</v>
      </c>
      <c r="G11" s="6">
        <v>79369593283</v>
      </c>
      <c r="I11" s="21">
        <v>-4896432619</v>
      </c>
      <c r="K11" s="6">
        <v>7958995</v>
      </c>
      <c r="M11" s="6">
        <v>74473160664</v>
      </c>
      <c r="O11" s="6">
        <v>97005088384</v>
      </c>
      <c r="Q11" s="21">
        <v>-22531927720</v>
      </c>
      <c r="S11" s="6"/>
    </row>
    <row r="12" spans="1:19" ht="21" x14ac:dyDescent="0.55000000000000004">
      <c r="A12" s="5" t="s">
        <v>162</v>
      </c>
      <c r="C12" s="6">
        <v>62901815</v>
      </c>
      <c r="E12" s="6">
        <v>95058934386</v>
      </c>
      <c r="G12" s="6">
        <v>95941363236</v>
      </c>
      <c r="I12" s="21">
        <v>-882428850</v>
      </c>
      <c r="K12" s="6">
        <v>62901815</v>
      </c>
      <c r="M12" s="6">
        <v>95058934386</v>
      </c>
      <c r="O12" s="6">
        <v>100801312535</v>
      </c>
      <c r="Q12" s="21">
        <v>-5742378149</v>
      </c>
      <c r="S12" s="6"/>
    </row>
    <row r="13" spans="1:19" ht="21" x14ac:dyDescent="0.55000000000000004">
      <c r="A13" s="5" t="s">
        <v>179</v>
      </c>
      <c r="C13" s="6">
        <v>8664110</v>
      </c>
      <c r="E13" s="6">
        <v>42383882598</v>
      </c>
      <c r="G13" s="6">
        <v>45994679897</v>
      </c>
      <c r="I13" s="21">
        <v>-3610797299</v>
      </c>
      <c r="K13" s="6">
        <v>8664110</v>
      </c>
      <c r="M13" s="6">
        <v>42383882598</v>
      </c>
      <c r="O13" s="6">
        <v>62078724365</v>
      </c>
      <c r="Q13" s="21">
        <v>-19694841767</v>
      </c>
      <c r="S13" s="6"/>
    </row>
    <row r="14" spans="1:19" ht="21" x14ac:dyDescent="0.55000000000000004">
      <c r="A14" s="5" t="s">
        <v>153</v>
      </c>
      <c r="C14" s="6">
        <v>11039342</v>
      </c>
      <c r="E14" s="6">
        <v>90261024983</v>
      </c>
      <c r="G14" s="6">
        <v>97271590029</v>
      </c>
      <c r="I14" s="21">
        <v>-7010565046</v>
      </c>
      <c r="K14" s="6">
        <v>11039342</v>
      </c>
      <c r="M14" s="6">
        <v>90261024983</v>
      </c>
      <c r="O14" s="6">
        <v>88840477892</v>
      </c>
      <c r="Q14" s="21">
        <v>1420547091</v>
      </c>
      <c r="S14" s="6"/>
    </row>
    <row r="15" spans="1:19" ht="21" x14ac:dyDescent="0.55000000000000004">
      <c r="A15" s="5" t="s">
        <v>120</v>
      </c>
      <c r="C15" s="6">
        <v>44449320</v>
      </c>
      <c r="E15" s="6">
        <v>100825691365</v>
      </c>
      <c r="G15" s="6">
        <v>102755547591</v>
      </c>
      <c r="I15" s="21">
        <v>-1929856226</v>
      </c>
      <c r="K15" s="6">
        <v>44449320</v>
      </c>
      <c r="M15" s="6">
        <v>100825691365</v>
      </c>
      <c r="O15" s="6">
        <v>114202296707</v>
      </c>
      <c r="Q15" s="21">
        <v>-13376605342</v>
      </c>
      <c r="S15" s="6"/>
    </row>
    <row r="16" spans="1:19" ht="21" x14ac:dyDescent="0.55000000000000004">
      <c r="A16" s="5" t="s">
        <v>91</v>
      </c>
      <c r="C16" s="6">
        <v>5239728</v>
      </c>
      <c r="E16" s="6">
        <v>88334831094</v>
      </c>
      <c r="G16" s="6">
        <v>92806164509</v>
      </c>
      <c r="I16" s="21">
        <v>-4471333415</v>
      </c>
      <c r="K16" s="6">
        <v>5239728</v>
      </c>
      <c r="M16" s="6">
        <v>88334831094</v>
      </c>
      <c r="O16" s="6">
        <v>95154355843</v>
      </c>
      <c r="Q16" s="21">
        <v>-6819524749</v>
      </c>
      <c r="S16" s="6"/>
    </row>
    <row r="17" spans="1:19" ht="21" x14ac:dyDescent="0.55000000000000004">
      <c r="A17" s="5" t="s">
        <v>184</v>
      </c>
      <c r="C17" s="6">
        <v>100000</v>
      </c>
      <c r="E17" s="6">
        <v>5060577000</v>
      </c>
      <c r="G17" s="6">
        <v>5392987450</v>
      </c>
      <c r="I17" s="21">
        <v>-332410450</v>
      </c>
      <c r="K17" s="6">
        <v>100000</v>
      </c>
      <c r="M17" s="6">
        <v>5060577000</v>
      </c>
      <c r="O17" s="6">
        <v>6506286661</v>
      </c>
      <c r="Q17" s="21">
        <v>-1445709661</v>
      </c>
      <c r="S17" s="6"/>
    </row>
    <row r="18" spans="1:19" ht="21" x14ac:dyDescent="0.55000000000000004">
      <c r="A18" s="5" t="s">
        <v>117</v>
      </c>
      <c r="C18" s="6">
        <v>4333938</v>
      </c>
      <c r="E18" s="6">
        <v>92803423106</v>
      </c>
      <c r="G18" s="6">
        <v>92630636268</v>
      </c>
      <c r="I18" s="21">
        <v>172786838</v>
      </c>
      <c r="K18" s="6">
        <v>4333938</v>
      </c>
      <c r="M18" s="6">
        <v>92803423106</v>
      </c>
      <c r="O18" s="6">
        <v>101255802004</v>
      </c>
      <c r="Q18" s="21">
        <v>-8452378898</v>
      </c>
      <c r="S18" s="6"/>
    </row>
    <row r="19" spans="1:19" ht="21" x14ac:dyDescent="0.55000000000000004">
      <c r="A19" s="5" t="s">
        <v>206</v>
      </c>
      <c r="C19" s="6">
        <v>3331301</v>
      </c>
      <c r="E19" s="6">
        <v>8954735067</v>
      </c>
      <c r="G19" s="6">
        <v>9143151418</v>
      </c>
      <c r="I19" s="21">
        <v>-188416351</v>
      </c>
      <c r="K19" s="6">
        <v>3331301</v>
      </c>
      <c r="M19" s="6">
        <v>8954735067</v>
      </c>
      <c r="O19" s="6">
        <v>9176657556</v>
      </c>
      <c r="Q19" s="21">
        <v>-221922489</v>
      </c>
      <c r="S19" s="6"/>
    </row>
    <row r="20" spans="1:19" ht="21" x14ac:dyDescent="0.55000000000000004">
      <c r="A20" s="5" t="s">
        <v>88</v>
      </c>
      <c r="C20" s="6">
        <v>42302049</v>
      </c>
      <c r="E20" s="6">
        <v>123280734071</v>
      </c>
      <c r="G20" s="6">
        <v>120468405442</v>
      </c>
      <c r="I20" s="21">
        <v>2812328629</v>
      </c>
      <c r="K20" s="6">
        <v>42302049</v>
      </c>
      <c r="M20" s="6">
        <v>123280734071</v>
      </c>
      <c r="O20" s="6">
        <v>110225066303</v>
      </c>
      <c r="Q20" s="21">
        <v>13055667768</v>
      </c>
      <c r="S20" s="6"/>
    </row>
    <row r="21" spans="1:19" ht="21" x14ac:dyDescent="0.55000000000000004">
      <c r="A21" s="5" t="s">
        <v>21</v>
      </c>
      <c r="C21" s="6">
        <v>13346718</v>
      </c>
      <c r="E21" s="6">
        <v>97472512322</v>
      </c>
      <c r="G21" s="6">
        <v>94426496312</v>
      </c>
      <c r="I21" s="21">
        <v>3046016010</v>
      </c>
      <c r="K21" s="6">
        <v>13346718</v>
      </c>
      <c r="M21" s="6">
        <v>97472512322</v>
      </c>
      <c r="O21" s="6">
        <v>100387819565</v>
      </c>
      <c r="Q21" s="21">
        <v>-2915307243</v>
      </c>
      <c r="S21" s="6"/>
    </row>
    <row r="22" spans="1:19" ht="21" x14ac:dyDescent="0.55000000000000004">
      <c r="A22" s="5" t="s">
        <v>86</v>
      </c>
      <c r="C22" s="6">
        <v>7460375</v>
      </c>
      <c r="E22" s="6">
        <v>92607855828</v>
      </c>
      <c r="G22" s="6">
        <v>94384505339</v>
      </c>
      <c r="I22" s="21">
        <v>-1776649511</v>
      </c>
      <c r="K22" s="6">
        <v>7460375</v>
      </c>
      <c r="M22" s="6">
        <v>92607855828</v>
      </c>
      <c r="O22" s="6">
        <v>105210411682</v>
      </c>
      <c r="Q22" s="21">
        <v>-12602555854</v>
      </c>
      <c r="S22" s="6"/>
    </row>
    <row r="23" spans="1:19" ht="21" x14ac:dyDescent="0.55000000000000004">
      <c r="A23" s="5" t="s">
        <v>22</v>
      </c>
      <c r="C23" s="6">
        <v>34746243</v>
      </c>
      <c r="E23" s="6">
        <v>68886353774</v>
      </c>
      <c r="G23" s="6">
        <v>72058297990</v>
      </c>
      <c r="I23" s="21">
        <v>-3171944216</v>
      </c>
      <c r="K23" s="6">
        <v>34746243</v>
      </c>
      <c r="M23" s="6">
        <v>68886353774</v>
      </c>
      <c r="O23" s="6">
        <v>66659319790</v>
      </c>
      <c r="Q23" s="21">
        <v>2227033984</v>
      </c>
      <c r="S23" s="6"/>
    </row>
    <row r="24" spans="1:19" ht="21" x14ac:dyDescent="0.55000000000000004">
      <c r="A24" s="5" t="s">
        <v>182</v>
      </c>
      <c r="C24" s="6">
        <v>14200000</v>
      </c>
      <c r="E24" s="6">
        <v>59390336310</v>
      </c>
      <c r="G24" s="6">
        <v>55078724706</v>
      </c>
      <c r="I24" s="21">
        <v>4311611604</v>
      </c>
      <c r="K24" s="6">
        <v>14200000</v>
      </c>
      <c r="M24" s="6">
        <v>59390336310</v>
      </c>
      <c r="O24" s="6">
        <v>70603204565</v>
      </c>
      <c r="Q24" s="21">
        <v>-11212868255</v>
      </c>
      <c r="S24" s="6"/>
    </row>
    <row r="25" spans="1:19" ht="21" x14ac:dyDescent="0.55000000000000004">
      <c r="A25" s="5" t="s">
        <v>192</v>
      </c>
      <c r="C25" s="6">
        <v>5892497</v>
      </c>
      <c r="E25" s="6">
        <v>12021325084</v>
      </c>
      <c r="G25" s="6">
        <v>12284437743</v>
      </c>
      <c r="I25" s="21">
        <v>-263112659</v>
      </c>
      <c r="K25" s="6">
        <v>5892497</v>
      </c>
      <c r="M25" s="6">
        <v>12021325084</v>
      </c>
      <c r="O25" s="6">
        <v>13464080642</v>
      </c>
      <c r="Q25" s="21">
        <v>-1442755558</v>
      </c>
      <c r="S25" s="6"/>
    </row>
    <row r="26" spans="1:19" ht="21" x14ac:dyDescent="0.55000000000000004">
      <c r="A26" s="5" t="s">
        <v>201</v>
      </c>
      <c r="C26" s="6">
        <v>6630109</v>
      </c>
      <c r="E26" s="6">
        <v>15591894070</v>
      </c>
      <c r="G26" s="6">
        <v>15848469541</v>
      </c>
      <c r="I26" s="21">
        <v>-256575471</v>
      </c>
      <c r="K26" s="6">
        <v>6630109</v>
      </c>
      <c r="M26" s="6">
        <v>15591894070</v>
      </c>
      <c r="O26" s="6">
        <v>16898820419</v>
      </c>
      <c r="Q26" s="21">
        <v>-1306926349</v>
      </c>
      <c r="S26" s="6"/>
    </row>
    <row r="27" spans="1:19" ht="21" x14ac:dyDescent="0.55000000000000004">
      <c r="A27" s="5" t="s">
        <v>29</v>
      </c>
      <c r="C27" s="6">
        <v>38169017</v>
      </c>
      <c r="E27" s="6">
        <v>103206569608</v>
      </c>
      <c r="G27" s="6">
        <v>109758766503</v>
      </c>
      <c r="I27" s="21">
        <v>-6552196895</v>
      </c>
      <c r="K27" s="6">
        <v>38169017</v>
      </c>
      <c r="M27" s="6">
        <v>103206569608</v>
      </c>
      <c r="O27" s="6">
        <v>93347332164</v>
      </c>
      <c r="Q27" s="21">
        <v>9859237444</v>
      </c>
      <c r="S27" s="6"/>
    </row>
    <row r="28" spans="1:19" ht="21" x14ac:dyDescent="0.55000000000000004">
      <c r="A28" s="5" t="s">
        <v>136</v>
      </c>
      <c r="C28" s="6">
        <v>43085255</v>
      </c>
      <c r="E28" s="6">
        <v>85547164163</v>
      </c>
      <c r="G28" s="6">
        <v>91854424498</v>
      </c>
      <c r="I28" s="21">
        <v>-6307260335</v>
      </c>
      <c r="K28" s="6">
        <v>43085255</v>
      </c>
      <c r="M28" s="6">
        <v>85547164163</v>
      </c>
      <c r="O28" s="6">
        <v>118526184999</v>
      </c>
      <c r="Q28" s="21">
        <v>-32979020836</v>
      </c>
      <c r="S28" s="6"/>
    </row>
    <row r="29" spans="1:19" ht="21" x14ac:dyDescent="0.55000000000000004">
      <c r="A29" s="5" t="s">
        <v>135</v>
      </c>
      <c r="C29" s="6">
        <v>9950785</v>
      </c>
      <c r="E29" s="6">
        <v>98047483739</v>
      </c>
      <c r="G29" s="6">
        <v>88469834270</v>
      </c>
      <c r="I29" s="21">
        <v>9577649469</v>
      </c>
      <c r="K29" s="6">
        <v>9950785</v>
      </c>
      <c r="M29" s="6">
        <v>98047483739</v>
      </c>
      <c r="O29" s="6">
        <v>109372924459</v>
      </c>
      <c r="Q29" s="21">
        <v>-11325440720</v>
      </c>
      <c r="S29" s="6"/>
    </row>
    <row r="30" spans="1:19" ht="21" x14ac:dyDescent="0.55000000000000004">
      <c r="A30" s="5" t="s">
        <v>82</v>
      </c>
      <c r="C30" s="6">
        <v>1832843</v>
      </c>
      <c r="E30" s="6">
        <v>47103685701</v>
      </c>
      <c r="G30" s="6">
        <v>49613457371</v>
      </c>
      <c r="I30" s="21">
        <v>-2509771670</v>
      </c>
      <c r="K30" s="6">
        <v>1832843</v>
      </c>
      <c r="M30" s="6">
        <v>47103685701</v>
      </c>
      <c r="O30" s="6">
        <v>40393120009</v>
      </c>
      <c r="Q30" s="21">
        <v>6710565692</v>
      </c>
      <c r="S30" s="6"/>
    </row>
    <row r="31" spans="1:19" ht="21" x14ac:dyDescent="0.55000000000000004">
      <c r="A31" s="5" t="s">
        <v>119</v>
      </c>
      <c r="C31" s="6">
        <v>12030234</v>
      </c>
      <c r="E31" s="6">
        <v>89051812572</v>
      </c>
      <c r="G31" s="6">
        <v>92036122643</v>
      </c>
      <c r="I31" s="21">
        <v>-2984310071</v>
      </c>
      <c r="K31" s="6">
        <v>12030234</v>
      </c>
      <c r="M31" s="6">
        <v>89051812572</v>
      </c>
      <c r="O31" s="6">
        <v>91450559503</v>
      </c>
      <c r="Q31" s="21">
        <v>-2398746931</v>
      </c>
      <c r="S31" s="6"/>
    </row>
    <row r="32" spans="1:19" ht="21" x14ac:dyDescent="0.55000000000000004">
      <c r="A32" s="5" t="s">
        <v>200</v>
      </c>
      <c r="C32" s="6">
        <v>7690784</v>
      </c>
      <c r="E32" s="6">
        <v>10035204525</v>
      </c>
      <c r="G32" s="6">
        <v>10798337948</v>
      </c>
      <c r="I32" s="21">
        <v>-763133423</v>
      </c>
      <c r="K32" s="6">
        <v>7690784</v>
      </c>
      <c r="M32" s="6">
        <v>10035204525</v>
      </c>
      <c r="O32" s="6">
        <v>11960857834</v>
      </c>
      <c r="Q32" s="21">
        <v>-1925653309</v>
      </c>
      <c r="S32" s="6"/>
    </row>
    <row r="33" spans="1:19" ht="21" x14ac:dyDescent="0.55000000000000004">
      <c r="A33" s="5" t="s">
        <v>28</v>
      </c>
      <c r="C33" s="6">
        <v>25820767</v>
      </c>
      <c r="E33" s="6">
        <v>90980783444</v>
      </c>
      <c r="G33" s="6">
        <v>94234672347</v>
      </c>
      <c r="I33" s="21">
        <v>-3253888903</v>
      </c>
      <c r="K33" s="6">
        <v>25820767</v>
      </c>
      <c r="M33" s="6">
        <v>90980783444</v>
      </c>
      <c r="O33" s="6">
        <v>98303721844</v>
      </c>
      <c r="Q33" s="21">
        <v>-7322938400</v>
      </c>
      <c r="S33" s="6"/>
    </row>
    <row r="34" spans="1:19" ht="21" x14ac:dyDescent="0.55000000000000004">
      <c r="A34" s="5" t="s">
        <v>143</v>
      </c>
      <c r="C34" s="6">
        <v>48229190</v>
      </c>
      <c r="E34" s="6">
        <v>100498394558</v>
      </c>
      <c r="G34" s="6">
        <v>102885784871</v>
      </c>
      <c r="I34" s="21">
        <v>-2387390313</v>
      </c>
      <c r="K34" s="6">
        <v>48229190</v>
      </c>
      <c r="M34" s="6">
        <v>100498394558</v>
      </c>
      <c r="O34" s="6">
        <v>116821020554</v>
      </c>
      <c r="Q34" s="21">
        <v>-16322625996</v>
      </c>
      <c r="S34" s="6"/>
    </row>
    <row r="35" spans="1:19" ht="21" x14ac:dyDescent="0.55000000000000004">
      <c r="A35" s="5" t="s">
        <v>160</v>
      </c>
      <c r="C35" s="6">
        <v>16172464</v>
      </c>
      <c r="E35" s="6">
        <v>37053564020</v>
      </c>
      <c r="G35" s="6">
        <v>39290940480</v>
      </c>
      <c r="I35" s="21">
        <v>-2237376460</v>
      </c>
      <c r="K35" s="6">
        <v>16172464</v>
      </c>
      <c r="M35" s="6">
        <v>37053564020</v>
      </c>
      <c r="O35" s="6">
        <v>36426286416</v>
      </c>
      <c r="Q35" s="21">
        <v>627277604</v>
      </c>
      <c r="S35" s="6"/>
    </row>
    <row r="36" spans="1:19" ht="21" x14ac:dyDescent="0.55000000000000004">
      <c r="A36" s="5" t="s">
        <v>121</v>
      </c>
      <c r="C36" s="6">
        <v>9888892</v>
      </c>
      <c r="E36" s="6">
        <v>94592026337</v>
      </c>
      <c r="G36" s="6">
        <v>90961419517</v>
      </c>
      <c r="I36" s="21">
        <v>3630606820</v>
      </c>
      <c r="K36" s="6">
        <v>9888892</v>
      </c>
      <c r="M36" s="6">
        <v>94592026337</v>
      </c>
      <c r="O36" s="6">
        <v>109209491807</v>
      </c>
      <c r="Q36" s="21">
        <v>-14617465470</v>
      </c>
      <c r="S36" s="6"/>
    </row>
    <row r="37" spans="1:19" ht="21" x14ac:dyDescent="0.55000000000000004">
      <c r="A37" s="5" t="s">
        <v>94</v>
      </c>
      <c r="C37" s="6">
        <v>9575937</v>
      </c>
      <c r="E37" s="6">
        <v>99104973522</v>
      </c>
      <c r="G37" s="6">
        <v>108701907678</v>
      </c>
      <c r="I37" s="21">
        <v>-9596934156</v>
      </c>
      <c r="K37" s="6">
        <v>9575937</v>
      </c>
      <c r="M37" s="6">
        <v>99104973522</v>
      </c>
      <c r="O37" s="6">
        <v>105141518006</v>
      </c>
      <c r="Q37" s="21">
        <v>-6036544484</v>
      </c>
      <c r="S37" s="6"/>
    </row>
    <row r="38" spans="1:19" ht="21" x14ac:dyDescent="0.55000000000000004">
      <c r="A38" s="5" t="s">
        <v>204</v>
      </c>
      <c r="C38" s="6">
        <v>1646489</v>
      </c>
      <c r="E38" s="6">
        <v>22431547317</v>
      </c>
      <c r="G38" s="6">
        <v>23330116218</v>
      </c>
      <c r="I38" s="21">
        <v>-898568901</v>
      </c>
      <c r="K38" s="6">
        <v>1646489</v>
      </c>
      <c r="M38" s="6">
        <v>22431547317</v>
      </c>
      <c r="O38" s="6">
        <v>25488561577</v>
      </c>
      <c r="Q38" s="21">
        <v>-3057014260</v>
      </c>
      <c r="S38" s="6"/>
    </row>
    <row r="39" spans="1:19" ht="21" x14ac:dyDescent="0.55000000000000004">
      <c r="A39" s="5" t="s">
        <v>173</v>
      </c>
      <c r="C39" s="6">
        <v>21100424</v>
      </c>
      <c r="E39" s="6">
        <v>101755364131</v>
      </c>
      <c r="G39" s="6">
        <v>110549037573</v>
      </c>
      <c r="I39" s="21">
        <v>-8793673442</v>
      </c>
      <c r="K39" s="6">
        <v>21100424</v>
      </c>
      <c r="M39" s="6">
        <v>101755364131</v>
      </c>
      <c r="O39" s="6">
        <v>104158811335</v>
      </c>
      <c r="Q39" s="21">
        <v>-2403447204</v>
      </c>
      <c r="S39" s="6"/>
    </row>
    <row r="40" spans="1:19" ht="21" x14ac:dyDescent="0.55000000000000004">
      <c r="A40" s="5" t="s">
        <v>103</v>
      </c>
      <c r="C40" s="6">
        <v>35482332</v>
      </c>
      <c r="E40" s="6">
        <v>100342952684</v>
      </c>
      <c r="G40" s="6">
        <v>104814375487</v>
      </c>
      <c r="I40" s="21">
        <v>-4471422803</v>
      </c>
      <c r="K40" s="6">
        <v>35482332</v>
      </c>
      <c r="M40" s="6">
        <v>100342952684</v>
      </c>
      <c r="O40" s="6">
        <v>117314848596</v>
      </c>
      <c r="Q40" s="21">
        <v>-16971895912</v>
      </c>
      <c r="S40" s="6"/>
    </row>
    <row r="41" spans="1:19" ht="21" x14ac:dyDescent="0.55000000000000004">
      <c r="A41" s="5" t="s">
        <v>170</v>
      </c>
      <c r="C41" s="6">
        <v>31742081</v>
      </c>
      <c r="E41" s="6">
        <v>82489895835</v>
      </c>
      <c r="G41" s="6">
        <v>82489895835</v>
      </c>
      <c r="I41" s="21">
        <v>0</v>
      </c>
      <c r="K41" s="6">
        <v>31742081</v>
      </c>
      <c r="M41" s="6">
        <v>82489895835</v>
      </c>
      <c r="O41" s="6">
        <v>98756308515</v>
      </c>
      <c r="Q41" s="21">
        <v>-16266412680</v>
      </c>
      <c r="S41" s="6"/>
    </row>
    <row r="42" spans="1:19" ht="21" x14ac:dyDescent="0.55000000000000004">
      <c r="A42" s="5" t="s">
        <v>118</v>
      </c>
      <c r="C42" s="6">
        <v>33867596</v>
      </c>
      <c r="E42" s="6">
        <v>87375078655</v>
      </c>
      <c r="G42" s="6">
        <v>95250528492</v>
      </c>
      <c r="I42" s="21">
        <v>-7875449837</v>
      </c>
      <c r="K42" s="6">
        <v>33867596</v>
      </c>
      <c r="M42" s="6">
        <v>87375078655</v>
      </c>
      <c r="O42" s="6">
        <v>122812683557</v>
      </c>
      <c r="Q42" s="21">
        <v>-35437604902</v>
      </c>
      <c r="S42" s="6"/>
    </row>
    <row r="43" spans="1:19" ht="21" x14ac:dyDescent="0.55000000000000004">
      <c r="A43" s="5" t="s">
        <v>181</v>
      </c>
      <c r="C43" s="6">
        <v>120000</v>
      </c>
      <c r="E43" s="6">
        <v>13194412644</v>
      </c>
      <c r="G43" s="6">
        <v>14789982804</v>
      </c>
      <c r="I43" s="21">
        <v>-1595570160</v>
      </c>
      <c r="K43" s="6">
        <v>120000</v>
      </c>
      <c r="M43" s="6">
        <v>13194412644</v>
      </c>
      <c r="O43" s="6">
        <v>15670769326</v>
      </c>
      <c r="Q43" s="21">
        <v>-2476356682</v>
      </c>
      <c r="S43" s="6"/>
    </row>
    <row r="44" spans="1:19" ht="21" x14ac:dyDescent="0.55000000000000004">
      <c r="A44" s="5" t="s">
        <v>174</v>
      </c>
      <c r="C44" s="6">
        <v>8580815</v>
      </c>
      <c r="E44" s="6">
        <v>108900266987</v>
      </c>
      <c r="G44" s="6">
        <v>107197369927</v>
      </c>
      <c r="I44" s="21">
        <v>1702897060</v>
      </c>
      <c r="K44" s="6">
        <v>8580815</v>
      </c>
      <c r="M44" s="6">
        <v>108900266987</v>
      </c>
      <c r="O44" s="6">
        <v>78675915428</v>
      </c>
      <c r="Q44" s="21">
        <v>30224351559</v>
      </c>
      <c r="S44" s="6"/>
    </row>
    <row r="45" spans="1:19" ht="21" x14ac:dyDescent="0.55000000000000004">
      <c r="A45" s="5" t="s">
        <v>128</v>
      </c>
      <c r="C45" s="6">
        <v>25700664</v>
      </c>
      <c r="E45" s="6">
        <v>90328076445</v>
      </c>
      <c r="G45" s="6">
        <v>95300966029</v>
      </c>
      <c r="I45" s="21">
        <v>-4972889584</v>
      </c>
      <c r="K45" s="6">
        <v>25700664</v>
      </c>
      <c r="M45" s="6">
        <v>90328076445</v>
      </c>
      <c r="O45" s="6">
        <v>101894072035</v>
      </c>
      <c r="Q45" s="21">
        <v>-11565995590</v>
      </c>
      <c r="S45" s="6"/>
    </row>
    <row r="46" spans="1:19" ht="21" x14ac:dyDescent="0.55000000000000004">
      <c r="A46" s="5" t="s">
        <v>207</v>
      </c>
      <c r="C46" s="6">
        <v>193312</v>
      </c>
      <c r="E46" s="6">
        <v>37350742201</v>
      </c>
      <c r="G46" s="6">
        <v>38265712620</v>
      </c>
      <c r="I46" s="21">
        <v>-914970419</v>
      </c>
      <c r="K46" s="6">
        <v>193312</v>
      </c>
      <c r="M46" s="6">
        <v>37350742201</v>
      </c>
      <c r="O46" s="6">
        <v>41290090776</v>
      </c>
      <c r="Q46" s="21">
        <v>-3939348575</v>
      </c>
      <c r="S46" s="6"/>
    </row>
    <row r="47" spans="1:19" ht="21" x14ac:dyDescent="0.55000000000000004">
      <c r="A47" s="5" t="s">
        <v>147</v>
      </c>
      <c r="C47" s="6">
        <v>3608173</v>
      </c>
      <c r="E47" s="6">
        <v>96703412031</v>
      </c>
      <c r="G47" s="6">
        <v>99961468489</v>
      </c>
      <c r="I47" s="21">
        <v>-3258056458</v>
      </c>
      <c r="K47" s="6">
        <v>3608173</v>
      </c>
      <c r="M47" s="6">
        <v>96703412031</v>
      </c>
      <c r="O47" s="6">
        <v>88616270100</v>
      </c>
      <c r="Q47" s="21">
        <v>8087141931</v>
      </c>
      <c r="S47" s="6"/>
    </row>
    <row r="48" spans="1:19" ht="21" x14ac:dyDescent="0.55000000000000004">
      <c r="A48" s="5" t="s">
        <v>105</v>
      </c>
      <c r="C48" s="6">
        <v>2147520</v>
      </c>
      <c r="E48" s="6">
        <v>68082883469</v>
      </c>
      <c r="G48" s="6">
        <v>69745000811</v>
      </c>
      <c r="I48" s="21">
        <v>-1662117342</v>
      </c>
      <c r="K48" s="6">
        <v>2147520</v>
      </c>
      <c r="M48" s="6">
        <v>68082883469</v>
      </c>
      <c r="O48" s="6">
        <v>78081012822</v>
      </c>
      <c r="Q48" s="21">
        <v>-9998129353</v>
      </c>
      <c r="S48" s="6"/>
    </row>
    <row r="49" spans="1:19" ht="21" x14ac:dyDescent="0.55000000000000004">
      <c r="A49" s="5" t="s">
        <v>139</v>
      </c>
      <c r="C49" s="6">
        <v>16762789</v>
      </c>
      <c r="E49" s="6">
        <v>102959586247</v>
      </c>
      <c r="G49" s="6">
        <v>97982424271</v>
      </c>
      <c r="I49" s="21">
        <v>4977161976</v>
      </c>
      <c r="K49" s="6">
        <v>16762789</v>
      </c>
      <c r="M49" s="6">
        <v>102959586247</v>
      </c>
      <c r="O49" s="6">
        <v>114966421841</v>
      </c>
      <c r="Q49" s="21">
        <v>-12006835594</v>
      </c>
      <c r="S49" s="6"/>
    </row>
    <row r="50" spans="1:19" ht="21" x14ac:dyDescent="0.55000000000000004">
      <c r="A50" s="5" t="s">
        <v>108</v>
      </c>
      <c r="C50" s="6">
        <v>47087225</v>
      </c>
      <c r="E50" s="6">
        <v>87606076407</v>
      </c>
      <c r="G50" s="6">
        <v>88774157425</v>
      </c>
      <c r="I50" s="21">
        <v>-1168081018</v>
      </c>
      <c r="K50" s="6">
        <v>47087225</v>
      </c>
      <c r="M50" s="6">
        <v>87606076407</v>
      </c>
      <c r="O50" s="6">
        <v>104773666754</v>
      </c>
      <c r="Q50" s="21">
        <v>-17167590347</v>
      </c>
      <c r="S50" s="6"/>
    </row>
    <row r="51" spans="1:19" ht="21" x14ac:dyDescent="0.55000000000000004">
      <c r="A51" s="5" t="s">
        <v>85</v>
      </c>
      <c r="C51" s="6">
        <v>58858444</v>
      </c>
      <c r="E51" s="6">
        <v>92160672863</v>
      </c>
      <c r="G51" s="6">
        <v>90758989626</v>
      </c>
      <c r="I51" s="21">
        <v>1401683237</v>
      </c>
      <c r="K51" s="6">
        <v>58858444</v>
      </c>
      <c r="M51" s="6">
        <v>92160672863</v>
      </c>
      <c r="O51" s="6">
        <v>110355543211</v>
      </c>
      <c r="Q51" s="21">
        <v>-18194870348</v>
      </c>
      <c r="S51" s="6"/>
    </row>
    <row r="52" spans="1:19" ht="21" x14ac:dyDescent="0.55000000000000004">
      <c r="A52" s="5" t="s">
        <v>26</v>
      </c>
      <c r="C52" s="6">
        <v>12944685</v>
      </c>
      <c r="E52" s="6">
        <v>54499733627</v>
      </c>
      <c r="G52" s="6">
        <v>59769218003</v>
      </c>
      <c r="I52" s="21">
        <v>-5269484376</v>
      </c>
      <c r="K52" s="6">
        <v>12944685</v>
      </c>
      <c r="M52" s="6">
        <v>54499733627</v>
      </c>
      <c r="O52" s="6">
        <v>56772357540</v>
      </c>
      <c r="Q52" s="21">
        <v>-2272623913</v>
      </c>
      <c r="S52" s="6"/>
    </row>
    <row r="53" spans="1:19" ht="21" x14ac:dyDescent="0.55000000000000004">
      <c r="A53" s="5" t="s">
        <v>180</v>
      </c>
      <c r="C53" s="6">
        <v>4181665</v>
      </c>
      <c r="E53" s="6">
        <v>16900264791</v>
      </c>
      <c r="G53" s="6">
        <v>15223931136</v>
      </c>
      <c r="I53" s="21">
        <v>1676333655</v>
      </c>
      <c r="K53" s="6">
        <v>4181665</v>
      </c>
      <c r="M53" s="6">
        <v>16900264791</v>
      </c>
      <c r="O53" s="6">
        <v>18425305625</v>
      </c>
      <c r="Q53" s="21">
        <v>-1525040834</v>
      </c>
      <c r="S53" s="6"/>
    </row>
    <row r="54" spans="1:19" ht="21" x14ac:dyDescent="0.55000000000000004">
      <c r="A54" s="5" t="s">
        <v>92</v>
      </c>
      <c r="C54" s="6">
        <v>47915031</v>
      </c>
      <c r="E54" s="6">
        <v>89669205770</v>
      </c>
      <c r="G54" s="6">
        <v>92712063229</v>
      </c>
      <c r="I54" s="21">
        <v>-3042857459</v>
      </c>
      <c r="K54" s="6">
        <v>47915031</v>
      </c>
      <c r="M54" s="6">
        <v>89669205770</v>
      </c>
      <c r="O54" s="6">
        <v>103972341826</v>
      </c>
      <c r="Q54" s="21">
        <v>-14303136056</v>
      </c>
      <c r="S54" s="6"/>
    </row>
    <row r="55" spans="1:19" ht="21" x14ac:dyDescent="0.55000000000000004">
      <c r="A55" s="5" t="s">
        <v>122</v>
      </c>
      <c r="C55" s="6">
        <v>15365909</v>
      </c>
      <c r="E55" s="6">
        <v>103070602338</v>
      </c>
      <c r="G55" s="6">
        <v>99106348402</v>
      </c>
      <c r="I55" s="21">
        <v>3964253936</v>
      </c>
      <c r="K55" s="6">
        <v>15365909</v>
      </c>
      <c r="M55" s="6">
        <v>103070602338</v>
      </c>
      <c r="O55" s="6">
        <v>110701328337</v>
      </c>
      <c r="Q55" s="21">
        <v>-7630725999</v>
      </c>
      <c r="S55" s="6"/>
    </row>
    <row r="56" spans="1:19" ht="21" x14ac:dyDescent="0.55000000000000004">
      <c r="A56" s="5" t="s">
        <v>27</v>
      </c>
      <c r="C56" s="6">
        <v>44293343</v>
      </c>
      <c r="E56" s="6">
        <v>111679377820</v>
      </c>
      <c r="G56" s="6">
        <v>108031448517</v>
      </c>
      <c r="I56" s="21">
        <v>3647929303</v>
      </c>
      <c r="K56" s="6">
        <v>44293343</v>
      </c>
      <c r="M56" s="6">
        <v>111679377820</v>
      </c>
      <c r="O56" s="6">
        <v>94291206758</v>
      </c>
      <c r="Q56" s="21">
        <v>17388171062</v>
      </c>
      <c r="S56" s="6"/>
    </row>
    <row r="57" spans="1:19" ht="21" x14ac:dyDescent="0.55000000000000004">
      <c r="A57" s="5" t="s">
        <v>183</v>
      </c>
      <c r="C57" s="6">
        <v>2466</v>
      </c>
      <c r="E57" s="6">
        <v>16174258</v>
      </c>
      <c r="G57" s="6">
        <v>-185261621</v>
      </c>
      <c r="I57" s="21">
        <v>201435879</v>
      </c>
      <c r="K57" s="6">
        <v>2466</v>
      </c>
      <c r="M57" s="6">
        <v>16174258</v>
      </c>
      <c r="O57" s="6">
        <v>16830014</v>
      </c>
      <c r="Q57" s="21">
        <v>-655756</v>
      </c>
      <c r="S57" s="6"/>
    </row>
    <row r="58" spans="1:19" ht="21" x14ac:dyDescent="0.55000000000000004">
      <c r="A58" s="5" t="s">
        <v>23</v>
      </c>
      <c r="C58" s="6">
        <v>8368906</v>
      </c>
      <c r="E58" s="6">
        <v>112771230962</v>
      </c>
      <c r="G58" s="6">
        <v>124563215348</v>
      </c>
      <c r="I58" s="21">
        <v>-11791984386</v>
      </c>
      <c r="K58" s="6">
        <v>8368906</v>
      </c>
      <c r="M58" s="6">
        <v>112771230962</v>
      </c>
      <c r="O58" s="6">
        <v>110701943085</v>
      </c>
      <c r="Q58" s="21">
        <v>2069287877</v>
      </c>
      <c r="S58" s="6"/>
    </row>
    <row r="59" spans="1:19" ht="21" x14ac:dyDescent="0.55000000000000004">
      <c r="A59" s="5" t="s">
        <v>130</v>
      </c>
      <c r="C59" s="6">
        <v>10945712</v>
      </c>
      <c r="E59" s="6">
        <v>100139357178</v>
      </c>
      <c r="G59" s="6">
        <v>114801844399</v>
      </c>
      <c r="I59" s="21">
        <v>-14662487221</v>
      </c>
      <c r="K59" s="6">
        <v>10945712</v>
      </c>
      <c r="M59" s="6">
        <v>100139357178</v>
      </c>
      <c r="O59" s="6">
        <v>93971252319</v>
      </c>
      <c r="Q59" s="21">
        <v>6168104859</v>
      </c>
      <c r="S59" s="6"/>
    </row>
    <row r="60" spans="1:19" ht="21" x14ac:dyDescent="0.55000000000000004">
      <c r="A60" s="5" t="s">
        <v>171</v>
      </c>
      <c r="C60" s="6">
        <v>478819</v>
      </c>
      <c r="E60" s="6">
        <v>2929100800</v>
      </c>
      <c r="G60" s="6">
        <v>2929100800</v>
      </c>
      <c r="I60" s="21">
        <v>0</v>
      </c>
      <c r="K60" s="6">
        <v>478819</v>
      </c>
      <c r="M60" s="6">
        <v>2929100800</v>
      </c>
      <c r="O60" s="6">
        <v>2976810316</v>
      </c>
      <c r="Q60" s="21">
        <v>-47709516</v>
      </c>
      <c r="S60" s="6"/>
    </row>
    <row r="61" spans="1:19" ht="21" x14ac:dyDescent="0.55000000000000004">
      <c r="A61" s="5" t="s">
        <v>102</v>
      </c>
      <c r="C61" s="6">
        <v>84826792</v>
      </c>
      <c r="E61" s="6">
        <v>87790437376</v>
      </c>
      <c r="G61" s="6">
        <v>91178257927</v>
      </c>
      <c r="I61" s="21">
        <v>-3387820551</v>
      </c>
      <c r="K61" s="6">
        <v>84826792</v>
      </c>
      <c r="M61" s="6">
        <v>87790437376</v>
      </c>
      <c r="O61" s="6">
        <v>110137628147</v>
      </c>
      <c r="Q61" s="21">
        <v>-22347190771</v>
      </c>
      <c r="S61" s="6"/>
    </row>
    <row r="62" spans="1:19" ht="21" x14ac:dyDescent="0.55000000000000004">
      <c r="A62" s="5" t="s">
        <v>205</v>
      </c>
      <c r="C62" s="6">
        <v>6134507</v>
      </c>
      <c r="E62" s="6">
        <v>38409520616</v>
      </c>
      <c r="G62" s="6">
        <v>38922954865</v>
      </c>
      <c r="I62" s="21">
        <v>-513434249</v>
      </c>
      <c r="K62" s="6">
        <v>6134507</v>
      </c>
      <c r="M62" s="6">
        <v>38409520616</v>
      </c>
      <c r="O62" s="6">
        <v>37773211716</v>
      </c>
      <c r="Q62" s="21">
        <v>636308900</v>
      </c>
      <c r="S62" s="6"/>
    </row>
    <row r="63" spans="1:19" ht="21" x14ac:dyDescent="0.55000000000000004">
      <c r="A63" s="5" t="s">
        <v>114</v>
      </c>
      <c r="C63" s="6">
        <v>56783794</v>
      </c>
      <c r="E63" s="6">
        <v>97138530489</v>
      </c>
      <c r="G63" s="6">
        <v>101477084344</v>
      </c>
      <c r="I63" s="21">
        <v>-4338553855</v>
      </c>
      <c r="K63" s="6">
        <v>56783794</v>
      </c>
      <c r="M63" s="6">
        <v>97138530489</v>
      </c>
      <c r="O63" s="6">
        <v>99225985544</v>
      </c>
      <c r="Q63" s="21">
        <v>-2087455055</v>
      </c>
      <c r="S63" s="6"/>
    </row>
    <row r="64" spans="1:19" ht="21" x14ac:dyDescent="0.55000000000000004">
      <c r="A64" s="5" t="s">
        <v>100</v>
      </c>
      <c r="C64" s="6">
        <v>2362736</v>
      </c>
      <c r="E64" s="6">
        <v>82478526744</v>
      </c>
      <c r="G64" s="6">
        <v>83955544135</v>
      </c>
      <c r="I64" s="21">
        <v>-1477017391</v>
      </c>
      <c r="K64" s="6">
        <v>2362736</v>
      </c>
      <c r="M64" s="6">
        <v>82478526744</v>
      </c>
      <c r="O64" s="6">
        <v>109573668401</v>
      </c>
      <c r="Q64" s="21">
        <v>-27095141657</v>
      </c>
      <c r="S64" s="6"/>
    </row>
    <row r="65" spans="1:19" ht="21" x14ac:dyDescent="0.55000000000000004">
      <c r="A65" s="5" t="s">
        <v>172</v>
      </c>
      <c r="C65" s="6">
        <v>3415359</v>
      </c>
      <c r="E65" s="6">
        <v>84249502714</v>
      </c>
      <c r="G65" s="6">
        <v>90925750515</v>
      </c>
      <c r="I65" s="21">
        <v>-6676247801</v>
      </c>
      <c r="K65" s="6">
        <v>3415359</v>
      </c>
      <c r="M65" s="6">
        <v>84249502714</v>
      </c>
      <c r="O65" s="6">
        <v>107421161906</v>
      </c>
      <c r="Q65" s="21">
        <v>-23171659192</v>
      </c>
      <c r="S65" s="6"/>
    </row>
    <row r="66" spans="1:19" ht="21" x14ac:dyDescent="0.55000000000000004">
      <c r="A66" s="5" t="s">
        <v>129</v>
      </c>
      <c r="C66" s="6">
        <v>10790479</v>
      </c>
      <c r="E66" s="6">
        <v>96898970805</v>
      </c>
      <c r="G66" s="6">
        <v>104179777451</v>
      </c>
      <c r="I66" s="21">
        <v>-7280806646</v>
      </c>
      <c r="K66" s="6">
        <v>10790479</v>
      </c>
      <c r="M66" s="6">
        <v>96898970805</v>
      </c>
      <c r="O66" s="6">
        <v>90908660571</v>
      </c>
      <c r="Q66" s="21">
        <v>5990310234</v>
      </c>
      <c r="S66" s="6"/>
    </row>
    <row r="67" spans="1:19" ht="21" x14ac:dyDescent="0.55000000000000004">
      <c r="A67" s="5" t="s">
        <v>18</v>
      </c>
      <c r="C67" s="6">
        <v>8028292</v>
      </c>
      <c r="E67" s="6">
        <v>63092567758</v>
      </c>
      <c r="G67" s="6">
        <v>66916359742</v>
      </c>
      <c r="I67" s="21">
        <v>-3823791984</v>
      </c>
      <c r="K67" s="6">
        <v>8028292</v>
      </c>
      <c r="M67" s="6">
        <v>63092567758</v>
      </c>
      <c r="O67" s="6">
        <v>76332691126</v>
      </c>
      <c r="Q67" s="21">
        <v>-13240123368</v>
      </c>
      <c r="S67" s="6"/>
    </row>
    <row r="68" spans="1:19" ht="21" x14ac:dyDescent="0.55000000000000004">
      <c r="A68" s="5" t="s">
        <v>158</v>
      </c>
      <c r="C68" s="6">
        <v>16547551</v>
      </c>
      <c r="E68" s="6">
        <v>85053727071</v>
      </c>
      <c r="G68" s="6">
        <v>88009261987</v>
      </c>
      <c r="I68" s="21">
        <v>-2955534916</v>
      </c>
      <c r="K68" s="6">
        <v>16547551</v>
      </c>
      <c r="M68" s="6">
        <v>85053727071</v>
      </c>
      <c r="O68" s="6">
        <v>106069180981</v>
      </c>
      <c r="Q68" s="21">
        <v>-21015453910</v>
      </c>
      <c r="S68" s="6"/>
    </row>
    <row r="69" spans="1:19" ht="21" x14ac:dyDescent="0.55000000000000004">
      <c r="A69" s="5" t="s">
        <v>145</v>
      </c>
      <c r="C69" s="6">
        <v>20412175</v>
      </c>
      <c r="E69" s="6">
        <v>88369898715</v>
      </c>
      <c r="G69" s="6">
        <v>89909232269</v>
      </c>
      <c r="I69" s="21">
        <v>-1539333554</v>
      </c>
      <c r="K69" s="6">
        <v>20412175</v>
      </c>
      <c r="M69" s="6">
        <v>88369898715</v>
      </c>
      <c r="O69" s="6">
        <v>92170674062</v>
      </c>
      <c r="Q69" s="21">
        <v>-3800775347</v>
      </c>
      <c r="S69" s="6"/>
    </row>
    <row r="70" spans="1:19" ht="21" x14ac:dyDescent="0.55000000000000004">
      <c r="A70" s="5" t="s">
        <v>19</v>
      </c>
      <c r="C70" s="6">
        <v>31401010</v>
      </c>
      <c r="E70" s="6">
        <v>92602408732</v>
      </c>
      <c r="G70" s="6">
        <v>91950592457</v>
      </c>
      <c r="I70" s="21">
        <v>651816275</v>
      </c>
      <c r="K70" s="6">
        <v>31401010</v>
      </c>
      <c r="M70" s="6">
        <v>92602408732</v>
      </c>
      <c r="O70" s="6">
        <v>106140304035</v>
      </c>
      <c r="Q70" s="21">
        <v>-13537895303</v>
      </c>
      <c r="S70" s="6"/>
    </row>
    <row r="71" spans="1:19" ht="21" x14ac:dyDescent="0.55000000000000004">
      <c r="A71" s="5" t="s">
        <v>188</v>
      </c>
      <c r="C71" s="6">
        <v>3264070</v>
      </c>
      <c r="E71" s="6">
        <v>7695480843</v>
      </c>
      <c r="G71" s="6">
        <v>8317337880</v>
      </c>
      <c r="I71" s="21">
        <v>-621857037</v>
      </c>
      <c r="K71" s="6">
        <v>3264070</v>
      </c>
      <c r="M71" s="6">
        <v>7695480843</v>
      </c>
      <c r="O71" s="6">
        <v>9450961082</v>
      </c>
      <c r="Q71" s="21">
        <v>-1755480239</v>
      </c>
      <c r="S71" s="6"/>
    </row>
    <row r="72" spans="1:19" ht="21" x14ac:dyDescent="0.55000000000000004">
      <c r="A72" s="5" t="s">
        <v>116</v>
      </c>
      <c r="C72" s="6">
        <v>26603150</v>
      </c>
      <c r="E72" s="6">
        <v>102395932176</v>
      </c>
      <c r="G72" s="6">
        <v>106721352357</v>
      </c>
      <c r="I72" s="21">
        <v>-4325420181</v>
      </c>
      <c r="K72" s="6">
        <v>26603150</v>
      </c>
      <c r="M72" s="6">
        <v>102395932176</v>
      </c>
      <c r="O72" s="6">
        <v>95685927251</v>
      </c>
      <c r="Q72" s="21">
        <v>6710004925</v>
      </c>
      <c r="S72" s="6"/>
    </row>
    <row r="73" spans="1:19" ht="21" x14ac:dyDescent="0.55000000000000004">
      <c r="A73" s="5" t="s">
        <v>149</v>
      </c>
      <c r="C73" s="6">
        <v>11093197</v>
      </c>
      <c r="E73" s="6">
        <v>15113224164</v>
      </c>
      <c r="G73" s="6">
        <v>16511169879</v>
      </c>
      <c r="I73" s="21">
        <v>-1397945715</v>
      </c>
      <c r="K73" s="6">
        <v>11093197</v>
      </c>
      <c r="M73" s="6">
        <v>15113224164</v>
      </c>
      <c r="O73" s="6">
        <v>19264143621</v>
      </c>
      <c r="Q73" s="21">
        <v>-4150919457</v>
      </c>
      <c r="S73" s="6"/>
    </row>
    <row r="74" spans="1:19" ht="21" x14ac:dyDescent="0.55000000000000004">
      <c r="A74" s="5" t="s">
        <v>112</v>
      </c>
      <c r="C74" s="6">
        <v>72776701</v>
      </c>
      <c r="E74" s="6">
        <v>82179688021</v>
      </c>
      <c r="G74" s="6">
        <v>89473315867</v>
      </c>
      <c r="I74" s="21">
        <v>-7293627846</v>
      </c>
      <c r="K74" s="6">
        <v>72776701</v>
      </c>
      <c r="M74" s="6">
        <v>82179688021</v>
      </c>
      <c r="O74" s="6">
        <v>96031945412</v>
      </c>
      <c r="Q74" s="21">
        <v>-13852257391</v>
      </c>
      <c r="S74" s="6"/>
    </row>
    <row r="75" spans="1:19" ht="21" x14ac:dyDescent="0.55000000000000004">
      <c r="A75" s="5" t="s">
        <v>89</v>
      </c>
      <c r="C75" s="6">
        <v>56557788</v>
      </c>
      <c r="E75" s="6">
        <v>86313477107</v>
      </c>
      <c r="G75" s="6">
        <v>89231748114</v>
      </c>
      <c r="I75" s="21">
        <v>-2918271007</v>
      </c>
      <c r="K75" s="6">
        <v>56557788</v>
      </c>
      <c r="M75" s="6">
        <v>86313477107</v>
      </c>
      <c r="O75" s="6">
        <v>107486901006</v>
      </c>
      <c r="Q75" s="21">
        <v>-21173423899</v>
      </c>
      <c r="S75" s="6"/>
    </row>
    <row r="76" spans="1:19" ht="21" x14ac:dyDescent="0.55000000000000004">
      <c r="A76" s="5" t="s">
        <v>17</v>
      </c>
      <c r="C76" s="6">
        <v>4012029</v>
      </c>
      <c r="E76" s="6">
        <v>124844662256</v>
      </c>
      <c r="G76" s="6">
        <v>127074031224</v>
      </c>
      <c r="I76" s="21">
        <v>-2229368968</v>
      </c>
      <c r="K76" s="6">
        <v>4012029</v>
      </c>
      <c r="M76" s="6">
        <v>124844662256</v>
      </c>
      <c r="O76" s="6">
        <v>117442106184</v>
      </c>
      <c r="Q76" s="21">
        <v>7402556072</v>
      </c>
      <c r="S76" s="6"/>
    </row>
    <row r="77" spans="1:19" ht="21" x14ac:dyDescent="0.55000000000000004">
      <c r="A77" s="5" t="s">
        <v>93</v>
      </c>
      <c r="C77" s="6">
        <v>150873396</v>
      </c>
      <c r="E77" s="6">
        <v>89824286789</v>
      </c>
      <c r="G77" s="6">
        <v>93267551115</v>
      </c>
      <c r="I77" s="21">
        <v>-3443264326</v>
      </c>
      <c r="K77" s="6">
        <v>150873396</v>
      </c>
      <c r="M77" s="6">
        <v>89824286789</v>
      </c>
      <c r="O77" s="6">
        <v>112348026901</v>
      </c>
      <c r="Q77" s="21">
        <v>-22523740112</v>
      </c>
      <c r="S77" s="6"/>
    </row>
    <row r="78" spans="1:19" ht="21" x14ac:dyDescent="0.55000000000000004">
      <c r="A78" s="5" t="s">
        <v>156</v>
      </c>
      <c r="C78" s="6">
        <v>300610</v>
      </c>
      <c r="E78" s="6">
        <v>37470723084</v>
      </c>
      <c r="G78" s="6">
        <v>36304423710</v>
      </c>
      <c r="I78" s="21">
        <v>1166299374</v>
      </c>
      <c r="K78" s="6">
        <v>300610</v>
      </c>
      <c r="M78" s="6">
        <v>37470723084</v>
      </c>
      <c r="O78" s="6">
        <v>36205450770</v>
      </c>
      <c r="Q78" s="21">
        <v>1265272314</v>
      </c>
      <c r="S78" s="6"/>
    </row>
    <row r="79" spans="1:19" ht="21" x14ac:dyDescent="0.55000000000000004">
      <c r="A79" s="5" t="s">
        <v>111</v>
      </c>
      <c r="C79" s="6">
        <v>72579156</v>
      </c>
      <c r="E79" s="6">
        <v>90022648905</v>
      </c>
      <c r="G79" s="6">
        <v>88919576552</v>
      </c>
      <c r="I79" s="21">
        <v>1103072353</v>
      </c>
      <c r="K79" s="6">
        <v>72579156</v>
      </c>
      <c r="M79" s="6">
        <v>90022648905</v>
      </c>
      <c r="O79" s="6">
        <v>110639531446</v>
      </c>
      <c r="Q79" s="21">
        <v>-20616882541</v>
      </c>
      <c r="S79" s="6"/>
    </row>
    <row r="80" spans="1:19" ht="21" x14ac:dyDescent="0.55000000000000004">
      <c r="A80" s="5" t="s">
        <v>198</v>
      </c>
      <c r="C80" s="6">
        <v>3534410</v>
      </c>
      <c r="E80" s="6">
        <v>8452084515</v>
      </c>
      <c r="G80" s="6">
        <v>8590283444</v>
      </c>
      <c r="I80" s="21">
        <v>-138198929</v>
      </c>
      <c r="K80" s="6">
        <v>3534410</v>
      </c>
      <c r="M80" s="6">
        <v>8452084515</v>
      </c>
      <c r="O80" s="6">
        <v>8644620836</v>
      </c>
      <c r="Q80" s="21">
        <v>-192536321</v>
      </c>
      <c r="S80" s="6"/>
    </row>
    <row r="81" spans="1:19" ht="21" x14ac:dyDescent="0.55000000000000004">
      <c r="A81" s="5" t="s">
        <v>140</v>
      </c>
      <c r="C81" s="6">
        <v>10182642</v>
      </c>
      <c r="E81" s="6">
        <v>46377039513</v>
      </c>
      <c r="G81" s="6">
        <v>52186799364</v>
      </c>
      <c r="I81" s="21">
        <v>-5809759851</v>
      </c>
      <c r="K81" s="6">
        <v>10182642</v>
      </c>
      <c r="M81" s="6">
        <v>46377039513</v>
      </c>
      <c r="O81" s="6">
        <v>59192943737</v>
      </c>
      <c r="Q81" s="21">
        <v>-12815904224</v>
      </c>
      <c r="S81" s="6"/>
    </row>
    <row r="82" spans="1:19" ht="21" x14ac:dyDescent="0.55000000000000004">
      <c r="A82" s="5" t="s">
        <v>15</v>
      </c>
      <c r="C82" s="6">
        <v>49324952</v>
      </c>
      <c r="E82" s="6">
        <v>99061988324</v>
      </c>
      <c r="G82" s="6">
        <v>96027480777</v>
      </c>
      <c r="I82" s="21">
        <v>3034507547</v>
      </c>
      <c r="K82" s="6">
        <v>49324952</v>
      </c>
      <c r="M82" s="6">
        <v>99061988324</v>
      </c>
      <c r="O82" s="6">
        <v>98804823499</v>
      </c>
      <c r="Q82" s="21">
        <v>257164825</v>
      </c>
      <c r="S82" s="6"/>
    </row>
    <row r="83" spans="1:19" ht="21" x14ac:dyDescent="0.55000000000000004">
      <c r="A83" s="5" t="s">
        <v>115</v>
      </c>
      <c r="C83" s="6">
        <v>1150192</v>
      </c>
      <c r="E83" s="6">
        <v>49327029904</v>
      </c>
      <c r="G83" s="6">
        <v>50787895203</v>
      </c>
      <c r="I83" s="21">
        <v>-1460865299</v>
      </c>
      <c r="K83" s="6">
        <v>1150192</v>
      </c>
      <c r="M83" s="6">
        <v>49327029904</v>
      </c>
      <c r="O83" s="6">
        <v>58012470971</v>
      </c>
      <c r="Q83" s="21">
        <v>-8685441067</v>
      </c>
      <c r="S83" s="6"/>
    </row>
    <row r="84" spans="1:19" ht="21" x14ac:dyDescent="0.55000000000000004">
      <c r="A84" s="5" t="s">
        <v>90</v>
      </c>
      <c r="C84" s="6">
        <v>46854589</v>
      </c>
      <c r="E84" s="6">
        <v>74387844843</v>
      </c>
      <c r="G84" s="6">
        <v>76387018172</v>
      </c>
      <c r="I84" s="21">
        <v>-1999173329</v>
      </c>
      <c r="K84" s="6">
        <v>46854589</v>
      </c>
      <c r="M84" s="6">
        <v>74387844843</v>
      </c>
      <c r="O84" s="6">
        <v>86579464449</v>
      </c>
      <c r="Q84" s="21">
        <v>-12191619606</v>
      </c>
      <c r="S84" s="6"/>
    </row>
    <row r="85" spans="1:19" ht="21" x14ac:dyDescent="0.55000000000000004">
      <c r="A85" s="5" t="s">
        <v>185</v>
      </c>
      <c r="C85" s="6">
        <v>2557008</v>
      </c>
      <c r="E85" s="6">
        <v>18521868995</v>
      </c>
      <c r="G85" s="6">
        <v>18623358687</v>
      </c>
      <c r="I85" s="21">
        <v>-101489692</v>
      </c>
      <c r="K85" s="6">
        <v>2557008</v>
      </c>
      <c r="M85" s="6">
        <v>18521868995</v>
      </c>
      <c r="O85" s="6">
        <v>19637857931</v>
      </c>
      <c r="Q85" s="21">
        <v>-1115988936</v>
      </c>
      <c r="S85" s="6"/>
    </row>
    <row r="86" spans="1:19" ht="21" x14ac:dyDescent="0.55000000000000004">
      <c r="A86" s="5" t="s">
        <v>157</v>
      </c>
      <c r="C86" s="6">
        <v>81440804</v>
      </c>
      <c r="E86" s="6">
        <v>100286781832</v>
      </c>
      <c r="G86" s="6">
        <v>101547183418</v>
      </c>
      <c r="I86" s="21">
        <v>-1260401586</v>
      </c>
      <c r="K86" s="6">
        <v>81440804</v>
      </c>
      <c r="M86" s="6">
        <v>100286781832</v>
      </c>
      <c r="O86" s="6">
        <v>101016706652</v>
      </c>
      <c r="Q86" s="21">
        <v>-729924820</v>
      </c>
      <c r="S86" s="6"/>
    </row>
    <row r="87" spans="1:19" ht="21" x14ac:dyDescent="0.55000000000000004">
      <c r="A87" s="5" t="s">
        <v>146</v>
      </c>
      <c r="C87" s="6">
        <v>29345516</v>
      </c>
      <c r="E87" s="6">
        <v>90588198426</v>
      </c>
      <c r="G87" s="6">
        <v>94781287649</v>
      </c>
      <c r="I87" s="21">
        <v>-4193089223</v>
      </c>
      <c r="K87" s="6">
        <v>29345516</v>
      </c>
      <c r="M87" s="6">
        <v>90588198426</v>
      </c>
      <c r="O87" s="6">
        <v>97057232428</v>
      </c>
      <c r="Q87" s="21">
        <v>-6469034002</v>
      </c>
      <c r="S87" s="6"/>
    </row>
    <row r="88" spans="1:19" ht="21" x14ac:dyDescent="0.55000000000000004">
      <c r="A88" s="5" t="s">
        <v>97</v>
      </c>
      <c r="C88" s="6">
        <v>25276172</v>
      </c>
      <c r="E88" s="6">
        <v>61447928616</v>
      </c>
      <c r="G88" s="6">
        <v>69072487921</v>
      </c>
      <c r="I88" s="21">
        <v>-7624559305</v>
      </c>
      <c r="K88" s="6">
        <v>25276172</v>
      </c>
      <c r="M88" s="6">
        <v>61447928616</v>
      </c>
      <c r="O88" s="6">
        <v>90354968742</v>
      </c>
      <c r="Q88" s="21">
        <v>-28907040126</v>
      </c>
      <c r="S88" s="6"/>
    </row>
    <row r="89" spans="1:19" ht="21" x14ac:dyDescent="0.55000000000000004">
      <c r="A89" s="5" t="s">
        <v>127</v>
      </c>
      <c r="C89" s="6">
        <v>24158538</v>
      </c>
      <c r="E89" s="6">
        <v>89654503954</v>
      </c>
      <c r="G89" s="6">
        <v>99049586410</v>
      </c>
      <c r="I89" s="21">
        <v>-9395082456</v>
      </c>
      <c r="K89" s="6">
        <v>24158538</v>
      </c>
      <c r="M89" s="6">
        <v>89654503954</v>
      </c>
      <c r="O89" s="6">
        <v>76682604305</v>
      </c>
      <c r="Q89" s="21">
        <v>12971899649</v>
      </c>
      <c r="S89" s="6"/>
    </row>
    <row r="90" spans="1:19" ht="21" x14ac:dyDescent="0.55000000000000004">
      <c r="A90" s="5" t="s">
        <v>163</v>
      </c>
      <c r="C90" s="6">
        <v>79530891</v>
      </c>
      <c r="E90" s="6">
        <v>92805353841</v>
      </c>
      <c r="G90" s="6">
        <v>105668680946</v>
      </c>
      <c r="I90" s="21">
        <v>-12863327105</v>
      </c>
      <c r="K90" s="6">
        <v>79530891</v>
      </c>
      <c r="M90" s="6">
        <v>92805353841</v>
      </c>
      <c r="O90" s="6">
        <v>103804799455</v>
      </c>
      <c r="Q90" s="21">
        <v>-10999445614</v>
      </c>
      <c r="S90" s="6"/>
    </row>
    <row r="91" spans="1:19" ht="21" x14ac:dyDescent="0.55000000000000004">
      <c r="A91" s="5" t="s">
        <v>84</v>
      </c>
      <c r="C91" s="6">
        <v>178407584</v>
      </c>
      <c r="E91" s="6">
        <v>84088534353</v>
      </c>
      <c r="G91" s="6">
        <v>88868303673</v>
      </c>
      <c r="I91" s="21">
        <v>-4779769320</v>
      </c>
      <c r="K91" s="6">
        <v>178407584</v>
      </c>
      <c r="M91" s="6">
        <v>84088534353</v>
      </c>
      <c r="O91" s="6">
        <v>102915292467</v>
      </c>
      <c r="Q91" s="21">
        <v>-18826758114</v>
      </c>
      <c r="S91" s="6"/>
    </row>
    <row r="92" spans="1:19" ht="21" x14ac:dyDescent="0.55000000000000004">
      <c r="A92" s="5" t="s">
        <v>87</v>
      </c>
      <c r="C92" s="6">
        <v>17776948</v>
      </c>
      <c r="E92" s="6">
        <v>48949701832</v>
      </c>
      <c r="G92" s="6">
        <v>49737666253</v>
      </c>
      <c r="I92" s="21">
        <v>-787964421</v>
      </c>
      <c r="K92" s="6">
        <v>17776948</v>
      </c>
      <c r="M92" s="6">
        <v>48949701832</v>
      </c>
      <c r="O92" s="6">
        <v>47835648682</v>
      </c>
      <c r="Q92" s="21">
        <v>1114053150</v>
      </c>
      <c r="S92" s="6"/>
    </row>
    <row r="93" spans="1:19" ht="21" x14ac:dyDescent="0.55000000000000004">
      <c r="A93" s="5" t="s">
        <v>203</v>
      </c>
      <c r="C93" s="6">
        <v>948310</v>
      </c>
      <c r="E93" s="6">
        <v>7217313253</v>
      </c>
      <c r="G93" s="6">
        <v>8609963006</v>
      </c>
      <c r="I93" s="21">
        <v>-1392649753</v>
      </c>
      <c r="K93" s="6">
        <v>948310</v>
      </c>
      <c r="M93" s="6">
        <v>7217313253</v>
      </c>
      <c r="O93" s="6">
        <v>9297244923</v>
      </c>
      <c r="Q93" s="21">
        <v>-2079931670</v>
      </c>
      <c r="S93" s="6"/>
    </row>
    <row r="94" spans="1:19" ht="21" x14ac:dyDescent="0.55000000000000004">
      <c r="A94" s="5" t="s">
        <v>150</v>
      </c>
      <c r="C94" s="6">
        <v>31431228</v>
      </c>
      <c r="E94" s="6">
        <v>32186289075</v>
      </c>
      <c r="G94" s="6">
        <v>33558572716</v>
      </c>
      <c r="I94" s="21">
        <v>-1372283641</v>
      </c>
      <c r="K94" s="6">
        <v>31431228</v>
      </c>
      <c r="M94" s="6">
        <v>32186289075</v>
      </c>
      <c r="O94" s="6">
        <v>44655555955</v>
      </c>
      <c r="Q94" s="21">
        <v>-12469266880</v>
      </c>
      <c r="S94" s="6"/>
    </row>
    <row r="95" spans="1:19" ht="21" x14ac:dyDescent="0.55000000000000004">
      <c r="A95" s="5" t="s">
        <v>178</v>
      </c>
      <c r="C95" s="6">
        <v>6298057</v>
      </c>
      <c r="E95" s="6">
        <v>49745009234</v>
      </c>
      <c r="G95" s="6">
        <v>51369846218</v>
      </c>
      <c r="I95" s="21">
        <v>-1624836984</v>
      </c>
      <c r="K95" s="6">
        <v>6298057</v>
      </c>
      <c r="M95" s="6">
        <v>49745009234</v>
      </c>
      <c r="O95" s="6">
        <v>59091665684</v>
      </c>
      <c r="Q95" s="21">
        <v>-9346656450</v>
      </c>
      <c r="S95" s="6"/>
    </row>
    <row r="96" spans="1:19" ht="21" x14ac:dyDescent="0.55000000000000004">
      <c r="A96" s="5" t="s">
        <v>98</v>
      </c>
      <c r="C96" s="6">
        <v>1173928</v>
      </c>
      <c r="E96" s="6">
        <v>84335396046</v>
      </c>
      <c r="G96" s="6">
        <v>92163211811</v>
      </c>
      <c r="I96" s="21">
        <v>-7827815765</v>
      </c>
      <c r="K96" s="6">
        <v>1173928</v>
      </c>
      <c r="M96" s="6">
        <v>84335396046</v>
      </c>
      <c r="O96" s="6">
        <v>93454429068</v>
      </c>
      <c r="Q96" s="21">
        <v>-9119033022</v>
      </c>
      <c r="S96" s="6"/>
    </row>
    <row r="97" spans="1:19" ht="21" x14ac:dyDescent="0.55000000000000004">
      <c r="A97" s="5" t="s">
        <v>113</v>
      </c>
      <c r="C97" s="6">
        <v>83432157</v>
      </c>
      <c r="E97" s="6">
        <v>106547160410</v>
      </c>
      <c r="G97" s="6">
        <v>104446258334</v>
      </c>
      <c r="I97" s="21">
        <v>2100902076</v>
      </c>
      <c r="K97" s="6">
        <v>83432157</v>
      </c>
      <c r="M97" s="6">
        <v>106547160410</v>
      </c>
      <c r="O97" s="6">
        <v>107198260378</v>
      </c>
      <c r="Q97" s="21">
        <v>-651099968</v>
      </c>
      <c r="S97" s="6"/>
    </row>
    <row r="98" spans="1:19" ht="21" x14ac:dyDescent="0.55000000000000004">
      <c r="A98" s="5" t="s">
        <v>166</v>
      </c>
      <c r="C98" s="6">
        <v>17564009</v>
      </c>
      <c r="E98" s="6">
        <v>150405704386</v>
      </c>
      <c r="G98" s="6">
        <v>145177232622</v>
      </c>
      <c r="I98" s="21">
        <v>5228471764</v>
      </c>
      <c r="K98" s="6">
        <v>17564009</v>
      </c>
      <c r="M98" s="6">
        <v>150405704386</v>
      </c>
      <c r="O98" s="6">
        <v>95317325480</v>
      </c>
      <c r="Q98" s="21">
        <v>55088378906</v>
      </c>
      <c r="S98" s="6"/>
    </row>
    <row r="99" spans="1:19" ht="21" x14ac:dyDescent="0.55000000000000004">
      <c r="A99" s="5" t="s">
        <v>175</v>
      </c>
      <c r="C99" s="6">
        <v>29920580</v>
      </c>
      <c r="E99" s="6">
        <v>88206892226</v>
      </c>
      <c r="G99" s="6">
        <v>97440262633</v>
      </c>
      <c r="I99" s="21">
        <v>-9233370407</v>
      </c>
      <c r="K99" s="6">
        <v>29920580</v>
      </c>
      <c r="M99" s="6">
        <v>88206892226</v>
      </c>
      <c r="O99" s="6">
        <v>110795060120</v>
      </c>
      <c r="Q99" s="21">
        <v>-22588167894</v>
      </c>
      <c r="S99" s="6"/>
    </row>
    <row r="100" spans="1:19" ht="21" x14ac:dyDescent="0.55000000000000004">
      <c r="A100" s="5" t="s">
        <v>199</v>
      </c>
      <c r="C100" s="6">
        <v>3382722</v>
      </c>
      <c r="E100" s="6">
        <v>8995617137</v>
      </c>
      <c r="G100" s="6">
        <v>9250422893</v>
      </c>
      <c r="I100" s="21">
        <v>-254805756</v>
      </c>
      <c r="K100" s="6">
        <v>3382722</v>
      </c>
      <c r="M100" s="6">
        <v>8995617137</v>
      </c>
      <c r="O100" s="6">
        <v>9407148124</v>
      </c>
      <c r="Q100" s="21">
        <v>-411530987</v>
      </c>
      <c r="S100" s="6"/>
    </row>
    <row r="101" spans="1:19" ht="21" x14ac:dyDescent="0.55000000000000004">
      <c r="A101" s="5" t="s">
        <v>132</v>
      </c>
      <c r="C101" s="6">
        <v>48424299</v>
      </c>
      <c r="E101" s="6">
        <v>67702420648</v>
      </c>
      <c r="G101" s="6">
        <v>69047820064</v>
      </c>
      <c r="I101" s="21">
        <v>-1345399416</v>
      </c>
      <c r="K101" s="6">
        <v>48424299</v>
      </c>
      <c r="M101" s="6">
        <v>67702420648</v>
      </c>
      <c r="O101" s="6">
        <v>86401604437</v>
      </c>
      <c r="Q101" s="21">
        <v>-18699183789</v>
      </c>
      <c r="S101" s="6"/>
    </row>
    <row r="102" spans="1:19" ht="21" x14ac:dyDescent="0.55000000000000004">
      <c r="A102" s="5" t="s">
        <v>186</v>
      </c>
      <c r="C102" s="6">
        <v>20237138</v>
      </c>
      <c r="E102" s="6">
        <v>24337814366</v>
      </c>
      <c r="G102" s="6">
        <v>22329743874</v>
      </c>
      <c r="I102" s="21">
        <v>2008070492</v>
      </c>
      <c r="K102" s="6">
        <v>20237138</v>
      </c>
      <c r="M102" s="6">
        <v>24337814366</v>
      </c>
      <c r="O102" s="6">
        <v>22073575555</v>
      </c>
      <c r="Q102" s="21">
        <v>2264238811</v>
      </c>
      <c r="S102" s="6"/>
    </row>
    <row r="103" spans="1:19" ht="21" x14ac:dyDescent="0.55000000000000004">
      <c r="A103" s="5" t="s">
        <v>24</v>
      </c>
      <c r="C103" s="6">
        <v>50882858</v>
      </c>
      <c r="E103" s="6">
        <v>102392773953</v>
      </c>
      <c r="G103" s="6">
        <v>108140191165</v>
      </c>
      <c r="I103" s="21">
        <v>-5747417212</v>
      </c>
      <c r="K103" s="6">
        <v>50882858</v>
      </c>
      <c r="M103" s="6">
        <v>102392773953</v>
      </c>
      <c r="O103" s="6">
        <v>103656693315</v>
      </c>
      <c r="Q103" s="21">
        <v>-1263919362</v>
      </c>
      <c r="S103" s="6"/>
    </row>
    <row r="104" spans="1:19" ht="21" x14ac:dyDescent="0.55000000000000004">
      <c r="A104" s="5" t="s">
        <v>123</v>
      </c>
      <c r="C104" s="6">
        <v>19425132</v>
      </c>
      <c r="E104" s="6">
        <v>95334029958</v>
      </c>
      <c r="G104" s="6">
        <v>91903084278</v>
      </c>
      <c r="I104" s="21">
        <v>3430945680</v>
      </c>
      <c r="K104" s="6">
        <v>19425132</v>
      </c>
      <c r="M104" s="6">
        <v>95334029958</v>
      </c>
      <c r="O104" s="6">
        <v>101162696663</v>
      </c>
      <c r="Q104" s="21">
        <v>-5828666705</v>
      </c>
      <c r="S104" s="6"/>
    </row>
    <row r="105" spans="1:19" ht="21" x14ac:dyDescent="0.55000000000000004">
      <c r="A105" s="5" t="s">
        <v>197</v>
      </c>
      <c r="C105" s="6">
        <v>16199385</v>
      </c>
      <c r="E105" s="6">
        <v>53173333698</v>
      </c>
      <c r="G105" s="6">
        <v>52248985964</v>
      </c>
      <c r="I105" s="21">
        <v>924347734</v>
      </c>
      <c r="K105" s="6">
        <v>16199385</v>
      </c>
      <c r="M105" s="6">
        <v>53173333698</v>
      </c>
      <c r="O105" s="6">
        <v>52293905065</v>
      </c>
      <c r="Q105" s="21">
        <v>879428633</v>
      </c>
      <c r="S105" s="6"/>
    </row>
    <row r="106" spans="1:19" ht="21" x14ac:dyDescent="0.55000000000000004">
      <c r="A106" s="5" t="s">
        <v>154</v>
      </c>
      <c r="C106" s="6">
        <v>47368643</v>
      </c>
      <c r="E106" s="6">
        <v>138422313582</v>
      </c>
      <c r="G106" s="6">
        <v>143357574337</v>
      </c>
      <c r="I106" s="21">
        <v>-4935260755</v>
      </c>
      <c r="K106" s="6">
        <v>47368643</v>
      </c>
      <c r="M106" s="6">
        <v>138422313582</v>
      </c>
      <c r="O106" s="6">
        <v>114070156420</v>
      </c>
      <c r="Q106" s="21">
        <v>24352157162</v>
      </c>
      <c r="S106" s="6"/>
    </row>
    <row r="107" spans="1:19" ht="21" x14ac:dyDescent="0.55000000000000004">
      <c r="A107" s="5" t="s">
        <v>169</v>
      </c>
      <c r="C107" s="6">
        <v>40752643</v>
      </c>
      <c r="E107" s="6">
        <v>100487498297</v>
      </c>
      <c r="G107" s="6">
        <v>101719301353</v>
      </c>
      <c r="I107" s="21">
        <v>-1231803056</v>
      </c>
      <c r="K107" s="6">
        <v>40752643</v>
      </c>
      <c r="M107" s="6">
        <v>100487498297</v>
      </c>
      <c r="O107" s="6">
        <v>102182280700</v>
      </c>
      <c r="Q107" s="21">
        <v>-1694782403</v>
      </c>
      <c r="S107" s="6"/>
    </row>
    <row r="108" spans="1:19" ht="21" x14ac:dyDescent="0.55000000000000004">
      <c r="A108" s="5" t="s">
        <v>191</v>
      </c>
      <c r="C108" s="6">
        <v>500000</v>
      </c>
      <c r="E108" s="6">
        <v>745690905</v>
      </c>
      <c r="G108" s="6">
        <v>802746430</v>
      </c>
      <c r="I108" s="21">
        <v>-57055525</v>
      </c>
      <c r="K108" s="6">
        <v>500000</v>
      </c>
      <c r="M108" s="6">
        <v>745690905</v>
      </c>
      <c r="O108" s="6">
        <v>805640486</v>
      </c>
      <c r="Q108" s="21">
        <v>-59949581</v>
      </c>
      <c r="S108" s="6"/>
    </row>
    <row r="109" spans="1:19" ht="21" x14ac:dyDescent="0.55000000000000004">
      <c r="A109" s="5" t="s">
        <v>138</v>
      </c>
      <c r="C109" s="6">
        <v>11323826</v>
      </c>
      <c r="E109" s="6">
        <v>29708758229</v>
      </c>
      <c r="G109" s="6">
        <v>31764999815</v>
      </c>
      <c r="I109" s="21">
        <v>-2056241586</v>
      </c>
      <c r="K109" s="6">
        <v>11323826</v>
      </c>
      <c r="M109" s="6">
        <v>29708758229</v>
      </c>
      <c r="O109" s="6">
        <v>34378548490</v>
      </c>
      <c r="Q109" s="21">
        <v>-4669790261</v>
      </c>
      <c r="S109" s="6"/>
    </row>
    <row r="110" spans="1:19" ht="21" x14ac:dyDescent="0.55000000000000004">
      <c r="A110" s="5" t="s">
        <v>176</v>
      </c>
      <c r="C110" s="6">
        <v>65011658</v>
      </c>
      <c r="E110" s="6">
        <v>122051251035</v>
      </c>
      <c r="G110" s="6">
        <v>122051251035</v>
      </c>
      <c r="I110" s="21">
        <v>0</v>
      </c>
      <c r="K110" s="6">
        <v>65011658</v>
      </c>
      <c r="M110" s="6">
        <v>122051251035</v>
      </c>
      <c r="O110" s="6">
        <v>114708253752</v>
      </c>
      <c r="Q110" s="21">
        <v>7342997283</v>
      </c>
      <c r="S110" s="6"/>
    </row>
    <row r="111" spans="1:19" ht="21" x14ac:dyDescent="0.55000000000000004">
      <c r="A111" s="5" t="s">
        <v>148</v>
      </c>
      <c r="C111" s="6">
        <v>44375179</v>
      </c>
      <c r="E111" s="6">
        <v>90221893517</v>
      </c>
      <c r="G111" s="6">
        <v>94713173720</v>
      </c>
      <c r="I111" s="21">
        <v>-4491280203</v>
      </c>
      <c r="K111" s="6">
        <v>44375179</v>
      </c>
      <c r="M111" s="6">
        <v>90221893517</v>
      </c>
      <c r="O111" s="6">
        <v>101717835907</v>
      </c>
      <c r="Q111" s="21">
        <v>-11495942390</v>
      </c>
      <c r="S111" s="6"/>
    </row>
    <row r="112" spans="1:19" ht="21" x14ac:dyDescent="0.55000000000000004">
      <c r="A112" s="5" t="s">
        <v>202</v>
      </c>
      <c r="C112" s="6">
        <v>6226334</v>
      </c>
      <c r="E112" s="6">
        <v>13814465123</v>
      </c>
      <c r="G112" s="6">
        <v>15105709850</v>
      </c>
      <c r="I112" s="21">
        <v>-1291244727</v>
      </c>
      <c r="K112" s="6">
        <v>6226334</v>
      </c>
      <c r="M112" s="6">
        <v>13814465123</v>
      </c>
      <c r="O112" s="6">
        <v>17719833845</v>
      </c>
      <c r="Q112" s="21">
        <v>-3905368722</v>
      </c>
      <c r="S112" s="6"/>
    </row>
    <row r="113" spans="1:19" ht="21" x14ac:dyDescent="0.55000000000000004">
      <c r="A113" s="5" t="s">
        <v>133</v>
      </c>
      <c r="C113" s="6">
        <v>30204778</v>
      </c>
      <c r="E113" s="6">
        <v>89554229657</v>
      </c>
      <c r="G113" s="6">
        <v>94199780391</v>
      </c>
      <c r="I113" s="21">
        <v>-4645550734</v>
      </c>
      <c r="K113" s="6">
        <v>30204778</v>
      </c>
      <c r="M113" s="6">
        <v>89554229657</v>
      </c>
      <c r="O113" s="6">
        <v>110242198609</v>
      </c>
      <c r="Q113" s="21">
        <v>-20687968952</v>
      </c>
      <c r="S113" s="6"/>
    </row>
    <row r="114" spans="1:19" ht="21" x14ac:dyDescent="0.55000000000000004">
      <c r="A114" s="5" t="s">
        <v>167</v>
      </c>
      <c r="C114" s="6">
        <v>60020551</v>
      </c>
      <c r="E114" s="6">
        <v>85285039945</v>
      </c>
      <c r="G114" s="6">
        <v>89454001394</v>
      </c>
      <c r="I114" s="21">
        <v>-4168961449</v>
      </c>
      <c r="K114" s="6">
        <v>60020551</v>
      </c>
      <c r="M114" s="6">
        <v>85285039945</v>
      </c>
      <c r="O114" s="6">
        <v>104273800433</v>
      </c>
      <c r="Q114" s="21">
        <v>-18988760488</v>
      </c>
      <c r="S114" s="6"/>
    </row>
    <row r="115" spans="1:19" ht="21" x14ac:dyDescent="0.55000000000000004">
      <c r="A115" s="5" t="s">
        <v>30</v>
      </c>
      <c r="C115" s="6">
        <v>6154842</v>
      </c>
      <c r="E115" s="6">
        <v>90753958960</v>
      </c>
      <c r="G115" s="6">
        <v>92525065829</v>
      </c>
      <c r="I115" s="21">
        <v>-1771106869</v>
      </c>
      <c r="K115" s="6">
        <v>6154842</v>
      </c>
      <c r="M115" s="6">
        <v>90753958960</v>
      </c>
      <c r="O115" s="6">
        <v>82678919995</v>
      </c>
      <c r="Q115" s="21">
        <v>8075038965</v>
      </c>
      <c r="S115" s="6"/>
    </row>
    <row r="116" spans="1:19" ht="21" x14ac:dyDescent="0.55000000000000004">
      <c r="A116" s="5" t="s">
        <v>81</v>
      </c>
      <c r="C116" s="6">
        <v>26495160</v>
      </c>
      <c r="E116" s="6">
        <v>90412521948</v>
      </c>
      <c r="G116" s="6">
        <v>100139952340</v>
      </c>
      <c r="I116" s="21">
        <v>-9727430392</v>
      </c>
      <c r="K116" s="6">
        <v>26495160</v>
      </c>
      <c r="M116" s="6">
        <v>90412521948</v>
      </c>
      <c r="O116" s="6">
        <v>114849256151</v>
      </c>
      <c r="Q116" s="21">
        <v>-24436734203</v>
      </c>
      <c r="S116" s="6"/>
    </row>
    <row r="117" spans="1:19" ht="21" x14ac:dyDescent="0.55000000000000004">
      <c r="A117" s="5" t="s">
        <v>159</v>
      </c>
      <c r="C117" s="6">
        <v>19011117</v>
      </c>
      <c r="E117" s="6">
        <v>105073377135</v>
      </c>
      <c r="G117" s="6">
        <v>111675833507</v>
      </c>
      <c r="I117" s="21">
        <v>-6602456372</v>
      </c>
      <c r="K117" s="6">
        <v>19011117</v>
      </c>
      <c r="M117" s="6">
        <v>105073377135</v>
      </c>
      <c r="O117" s="6">
        <v>89096579595</v>
      </c>
      <c r="Q117" s="21">
        <v>15976797540</v>
      </c>
      <c r="S117" s="6"/>
    </row>
    <row r="118" spans="1:19" ht="21" x14ac:dyDescent="0.55000000000000004">
      <c r="A118" s="5" t="s">
        <v>96</v>
      </c>
      <c r="C118" s="6">
        <v>18127062</v>
      </c>
      <c r="E118" s="6">
        <v>106482683679</v>
      </c>
      <c r="G118" s="6">
        <v>103784642707</v>
      </c>
      <c r="I118" s="21">
        <v>2698040972</v>
      </c>
      <c r="K118" s="6">
        <v>18127062</v>
      </c>
      <c r="M118" s="6">
        <v>106482683679</v>
      </c>
      <c r="O118" s="6">
        <v>99897495721</v>
      </c>
      <c r="Q118" s="21">
        <v>6585187958</v>
      </c>
      <c r="S118" s="6"/>
    </row>
    <row r="119" spans="1:19" ht="21" x14ac:dyDescent="0.55000000000000004">
      <c r="A119" s="5" t="s">
        <v>31</v>
      </c>
      <c r="C119" s="6">
        <v>44310109</v>
      </c>
      <c r="E119" s="6">
        <v>87715345755</v>
      </c>
      <c r="G119" s="6">
        <v>91100850327</v>
      </c>
      <c r="I119" s="21">
        <v>-3385504572</v>
      </c>
      <c r="K119" s="6">
        <v>44310109</v>
      </c>
      <c r="M119" s="6">
        <v>87715345755</v>
      </c>
      <c r="O119" s="6">
        <v>94094234402</v>
      </c>
      <c r="Q119" s="21">
        <v>-6378888647</v>
      </c>
      <c r="S119" s="6"/>
    </row>
    <row r="120" spans="1:19" ht="21" x14ac:dyDescent="0.55000000000000004">
      <c r="A120" s="5" t="s">
        <v>110</v>
      </c>
      <c r="C120" s="6">
        <v>15678088</v>
      </c>
      <c r="E120" s="6">
        <v>96608326518</v>
      </c>
      <c r="G120" s="6">
        <v>98630723046</v>
      </c>
      <c r="I120" s="21">
        <v>-2022396528</v>
      </c>
      <c r="K120" s="6">
        <v>15678088</v>
      </c>
      <c r="M120" s="6">
        <v>96608326518</v>
      </c>
      <c r="O120" s="6">
        <v>108853874884</v>
      </c>
      <c r="Q120" s="21">
        <v>-12245548366</v>
      </c>
      <c r="S120" s="6"/>
    </row>
    <row r="121" spans="1:19" ht="21" x14ac:dyDescent="0.55000000000000004">
      <c r="A121" s="5" t="s">
        <v>32</v>
      </c>
      <c r="C121" s="6">
        <v>25230680</v>
      </c>
      <c r="E121" s="6">
        <v>91305004038</v>
      </c>
      <c r="G121" s="6">
        <v>98490234681</v>
      </c>
      <c r="I121" s="21">
        <v>-7185230643</v>
      </c>
      <c r="K121" s="6">
        <v>25230680</v>
      </c>
      <c r="M121" s="6">
        <v>91305004038</v>
      </c>
      <c r="O121" s="6">
        <v>104820339822</v>
      </c>
      <c r="Q121" s="21">
        <v>-13515335784</v>
      </c>
      <c r="S121" s="6"/>
    </row>
    <row r="122" spans="1:19" ht="21" x14ac:dyDescent="0.55000000000000004">
      <c r="A122" s="5" t="s">
        <v>208</v>
      </c>
      <c r="C122" s="6">
        <v>521375</v>
      </c>
      <c r="E122" s="6">
        <v>6611666176</v>
      </c>
      <c r="G122" s="6">
        <v>6725482025</v>
      </c>
      <c r="I122" s="21">
        <v>-113815849</v>
      </c>
      <c r="K122" s="6">
        <v>521375</v>
      </c>
      <c r="M122" s="6">
        <v>6611666176</v>
      </c>
      <c r="O122" s="6">
        <v>7957646996</v>
      </c>
      <c r="Q122" s="21">
        <v>-1345980820</v>
      </c>
      <c r="S122" s="6"/>
    </row>
    <row r="123" spans="1:19" ht="21" x14ac:dyDescent="0.55000000000000004">
      <c r="A123" s="5" t="s">
        <v>161</v>
      </c>
      <c r="C123" s="6">
        <v>603813</v>
      </c>
      <c r="E123" s="6">
        <v>36386107764</v>
      </c>
      <c r="G123" s="6">
        <v>36152441009</v>
      </c>
      <c r="I123" s="21">
        <v>233666755</v>
      </c>
      <c r="K123" s="6">
        <v>603813</v>
      </c>
      <c r="M123" s="6">
        <v>36386107764</v>
      </c>
      <c r="O123" s="6">
        <v>24685528396</v>
      </c>
      <c r="Q123" s="21">
        <v>11700579368</v>
      </c>
      <c r="S123" s="6"/>
    </row>
    <row r="124" spans="1:19" ht="21" x14ac:dyDescent="0.55000000000000004">
      <c r="A124" s="5" t="s">
        <v>107</v>
      </c>
      <c r="C124" s="6">
        <v>25136252</v>
      </c>
      <c r="E124" s="6">
        <v>68340939635</v>
      </c>
      <c r="G124" s="6">
        <v>70311060326</v>
      </c>
      <c r="I124" s="21">
        <v>-1970120691</v>
      </c>
      <c r="K124" s="6">
        <v>25136252</v>
      </c>
      <c r="M124" s="6">
        <v>68340939635</v>
      </c>
      <c r="O124" s="6">
        <v>71072736425</v>
      </c>
      <c r="Q124" s="21">
        <v>-2731796790</v>
      </c>
      <c r="S124" s="6"/>
    </row>
    <row r="125" spans="1:19" ht="21" x14ac:dyDescent="0.55000000000000004">
      <c r="A125" s="5" t="s">
        <v>193</v>
      </c>
      <c r="C125" s="6">
        <v>11000754</v>
      </c>
      <c r="E125" s="6">
        <v>35148612512</v>
      </c>
      <c r="G125" s="6">
        <v>36458498692</v>
      </c>
      <c r="I125" s="21">
        <v>-1309886180</v>
      </c>
      <c r="K125" s="6">
        <v>11000754</v>
      </c>
      <c r="M125" s="6">
        <v>35148612512</v>
      </c>
      <c r="O125" s="6">
        <v>36124996129</v>
      </c>
      <c r="Q125" s="21">
        <v>-976383617</v>
      </c>
      <c r="S125" s="6"/>
    </row>
    <row r="126" spans="1:19" ht="21" x14ac:dyDescent="0.55000000000000004">
      <c r="A126" s="5" t="s">
        <v>142</v>
      </c>
      <c r="C126" s="6">
        <v>65680500</v>
      </c>
      <c r="E126" s="6">
        <v>95738828120</v>
      </c>
      <c r="G126" s="6">
        <v>103950599626</v>
      </c>
      <c r="I126" s="21">
        <v>-8211771506</v>
      </c>
      <c r="K126" s="6">
        <v>65680500</v>
      </c>
      <c r="M126" s="6">
        <v>95738828120</v>
      </c>
      <c r="O126" s="6">
        <v>112511266945</v>
      </c>
      <c r="Q126" s="21">
        <v>-16772438825</v>
      </c>
      <c r="S126" s="6"/>
    </row>
    <row r="127" spans="1:19" ht="21" x14ac:dyDescent="0.55000000000000004">
      <c r="A127" s="5" t="s">
        <v>137</v>
      </c>
      <c r="C127" s="6">
        <v>35868005</v>
      </c>
      <c r="E127" s="6">
        <v>78014913744</v>
      </c>
      <c r="G127" s="6">
        <v>86592283365</v>
      </c>
      <c r="I127" s="21">
        <v>-8577369621</v>
      </c>
      <c r="K127" s="6">
        <v>35868005</v>
      </c>
      <c r="M127" s="6">
        <v>78014913744</v>
      </c>
      <c r="O127" s="6">
        <v>105908129859</v>
      </c>
      <c r="Q127" s="21">
        <v>-27893216115</v>
      </c>
      <c r="S127" s="6"/>
    </row>
    <row r="128" spans="1:19" ht="21" x14ac:dyDescent="0.55000000000000004">
      <c r="A128" s="5" t="s">
        <v>141</v>
      </c>
      <c r="C128" s="6">
        <v>941798</v>
      </c>
      <c r="E128" s="6">
        <v>102226913240</v>
      </c>
      <c r="G128" s="6">
        <v>101301740518</v>
      </c>
      <c r="I128" s="21">
        <v>925172722</v>
      </c>
      <c r="K128" s="6">
        <v>941798</v>
      </c>
      <c r="M128" s="6">
        <v>102226913240</v>
      </c>
      <c r="O128" s="6">
        <v>119586445886</v>
      </c>
      <c r="Q128" s="21">
        <v>-17359532646</v>
      </c>
      <c r="S128" s="6"/>
    </row>
    <row r="129" spans="1:19" ht="21" x14ac:dyDescent="0.55000000000000004">
      <c r="A129" s="5" t="s">
        <v>95</v>
      </c>
      <c r="C129" s="6">
        <v>22402425</v>
      </c>
      <c r="E129" s="6">
        <v>92407009936</v>
      </c>
      <c r="G129" s="6">
        <v>97808718719</v>
      </c>
      <c r="I129" s="21">
        <v>-5401708783</v>
      </c>
      <c r="K129" s="6">
        <v>22402425</v>
      </c>
      <c r="M129" s="6">
        <v>92407009936</v>
      </c>
      <c r="O129" s="6">
        <v>105808262878</v>
      </c>
      <c r="Q129" s="21">
        <v>-13401252942</v>
      </c>
      <c r="S129" s="6"/>
    </row>
    <row r="130" spans="1:19" ht="21" x14ac:dyDescent="0.55000000000000004">
      <c r="A130" s="5" t="s">
        <v>131</v>
      </c>
      <c r="C130" s="6">
        <v>48216007</v>
      </c>
      <c r="E130" s="6">
        <v>105877216849</v>
      </c>
      <c r="G130" s="6">
        <v>108747814684</v>
      </c>
      <c r="I130" s="21">
        <v>-2870597835</v>
      </c>
      <c r="K130" s="6">
        <v>48216007</v>
      </c>
      <c r="M130" s="6">
        <v>105877216849</v>
      </c>
      <c r="O130" s="6">
        <v>121597350364</v>
      </c>
      <c r="Q130" s="21">
        <v>-15720133515</v>
      </c>
      <c r="S130" s="6"/>
    </row>
    <row r="131" spans="1:19" ht="21" x14ac:dyDescent="0.55000000000000004">
      <c r="A131" s="5" t="s">
        <v>151</v>
      </c>
      <c r="C131" s="6">
        <v>17505286</v>
      </c>
      <c r="E131" s="6">
        <v>105956817849</v>
      </c>
      <c r="G131" s="6">
        <v>107172715757</v>
      </c>
      <c r="I131" s="21">
        <v>-1215897908</v>
      </c>
      <c r="K131" s="6">
        <v>17505286</v>
      </c>
      <c r="M131" s="6">
        <v>105956817849</v>
      </c>
      <c r="O131" s="6">
        <v>106555281267</v>
      </c>
      <c r="Q131" s="21">
        <v>-598463418</v>
      </c>
      <c r="S131" s="6"/>
    </row>
    <row r="132" spans="1:19" ht="21" x14ac:dyDescent="0.55000000000000004">
      <c r="A132" s="5" t="s">
        <v>168</v>
      </c>
      <c r="C132" s="6">
        <v>8690359</v>
      </c>
      <c r="E132" s="6">
        <v>45013012780</v>
      </c>
      <c r="G132" s="6">
        <v>46220258332</v>
      </c>
      <c r="I132" s="21">
        <v>-1207245552</v>
      </c>
      <c r="K132" s="6">
        <v>8690359</v>
      </c>
      <c r="M132" s="6">
        <v>45013012780</v>
      </c>
      <c r="O132" s="6">
        <v>39352016667</v>
      </c>
      <c r="Q132" s="21">
        <v>5660996113</v>
      </c>
      <c r="S132" s="6"/>
    </row>
    <row r="133" spans="1:19" ht="21" x14ac:dyDescent="0.55000000000000004">
      <c r="A133" s="5" t="s">
        <v>190</v>
      </c>
      <c r="C133" s="6">
        <v>37682420</v>
      </c>
      <c r="E133" s="6">
        <v>45804140244</v>
      </c>
      <c r="G133" s="6">
        <v>48234564011</v>
      </c>
      <c r="I133" s="21">
        <v>-2430423767</v>
      </c>
      <c r="K133" s="6">
        <v>37682420</v>
      </c>
      <c r="M133" s="6">
        <v>45804140244</v>
      </c>
      <c r="O133" s="6">
        <v>55737710700</v>
      </c>
      <c r="Q133" s="21">
        <v>-9933570456</v>
      </c>
      <c r="S133" s="6"/>
    </row>
    <row r="134" spans="1:19" ht="21" x14ac:dyDescent="0.55000000000000004">
      <c r="A134" s="5" t="s">
        <v>194</v>
      </c>
      <c r="C134" s="6">
        <v>2139658</v>
      </c>
      <c r="E134" s="6">
        <v>68980118234</v>
      </c>
      <c r="G134" s="6">
        <v>73735903547</v>
      </c>
      <c r="I134" s="21">
        <v>-4755785313</v>
      </c>
      <c r="K134" s="6">
        <v>2139658</v>
      </c>
      <c r="M134" s="6">
        <v>68980118234</v>
      </c>
      <c r="O134" s="6">
        <v>69167431664</v>
      </c>
      <c r="Q134" s="21">
        <v>-187313430</v>
      </c>
      <c r="S134" s="6"/>
    </row>
    <row r="135" spans="1:19" ht="21" x14ac:dyDescent="0.55000000000000004">
      <c r="A135" s="5" t="s">
        <v>25</v>
      </c>
      <c r="C135" s="6">
        <v>952696</v>
      </c>
      <c r="E135" s="6">
        <v>33871233374</v>
      </c>
      <c r="G135" s="6">
        <v>33521460660</v>
      </c>
      <c r="I135" s="21">
        <v>349772714</v>
      </c>
      <c r="K135" s="6">
        <v>952696</v>
      </c>
      <c r="M135" s="6">
        <v>33871233374</v>
      </c>
      <c r="O135" s="6">
        <v>35262881230</v>
      </c>
      <c r="Q135" s="21">
        <v>-1391647856</v>
      </c>
      <c r="S135" s="6"/>
    </row>
    <row r="136" spans="1:19" ht="21" x14ac:dyDescent="0.55000000000000004">
      <c r="A136" s="5" t="s">
        <v>16</v>
      </c>
      <c r="C136" s="6">
        <v>44900277</v>
      </c>
      <c r="E136" s="6">
        <v>106303930091</v>
      </c>
      <c r="G136" s="6">
        <v>104700014968</v>
      </c>
      <c r="I136" s="21">
        <v>1603915123</v>
      </c>
      <c r="K136" s="6">
        <v>44900277</v>
      </c>
      <c r="M136" s="6">
        <v>106303930091</v>
      </c>
      <c r="O136" s="6">
        <v>108701819558</v>
      </c>
      <c r="Q136" s="21">
        <v>-2397889467</v>
      </c>
      <c r="S136" s="6"/>
    </row>
    <row r="137" spans="1:19" ht="21" x14ac:dyDescent="0.55000000000000004">
      <c r="A137" s="5" t="s">
        <v>134</v>
      </c>
      <c r="C137" s="6">
        <v>71207871</v>
      </c>
      <c r="E137" s="6">
        <v>89452311642</v>
      </c>
      <c r="G137" s="6">
        <v>91925321837</v>
      </c>
      <c r="I137" s="21">
        <v>-2473010195</v>
      </c>
      <c r="K137" s="6">
        <v>71207871</v>
      </c>
      <c r="M137" s="6">
        <v>89452311642</v>
      </c>
      <c r="O137" s="6">
        <v>107907685674</v>
      </c>
      <c r="Q137" s="21">
        <v>-18455374032</v>
      </c>
      <c r="S137" s="6"/>
    </row>
    <row r="138" spans="1:19" ht="21" x14ac:dyDescent="0.55000000000000004">
      <c r="A138" s="5" t="s">
        <v>155</v>
      </c>
      <c r="C138" s="6">
        <v>24737396</v>
      </c>
      <c r="E138" s="6">
        <v>100369313373</v>
      </c>
      <c r="G138" s="6">
        <v>100982967770</v>
      </c>
      <c r="I138" s="21">
        <v>-613654397</v>
      </c>
      <c r="K138" s="6">
        <v>24737396</v>
      </c>
      <c r="M138" s="6">
        <v>100369313373</v>
      </c>
      <c r="O138" s="6">
        <v>107745100524</v>
      </c>
      <c r="Q138" s="21">
        <v>-7375787151</v>
      </c>
      <c r="S138" s="6"/>
    </row>
    <row r="139" spans="1:19" ht="21" x14ac:dyDescent="0.55000000000000004">
      <c r="A139" s="5" t="s">
        <v>106</v>
      </c>
      <c r="C139" s="6">
        <v>36410881</v>
      </c>
      <c r="E139" s="6">
        <v>116300618720</v>
      </c>
      <c r="G139" s="6">
        <v>116734171818</v>
      </c>
      <c r="I139" s="21">
        <v>-433553098</v>
      </c>
      <c r="K139" s="6">
        <v>36410881</v>
      </c>
      <c r="M139" s="6">
        <v>116300618720</v>
      </c>
      <c r="O139" s="6">
        <v>124739807342</v>
      </c>
      <c r="Q139" s="21">
        <v>-8439188622</v>
      </c>
      <c r="S139" s="6"/>
    </row>
    <row r="140" spans="1:19" ht="21" x14ac:dyDescent="0.55000000000000004">
      <c r="A140" s="5" t="s">
        <v>126</v>
      </c>
      <c r="C140" s="6">
        <v>3956101</v>
      </c>
      <c r="E140" s="6">
        <v>36311063138</v>
      </c>
      <c r="G140" s="6">
        <v>37056912001</v>
      </c>
      <c r="I140" s="21">
        <v>-745848863</v>
      </c>
      <c r="K140" s="6">
        <v>3956101</v>
      </c>
      <c r="M140" s="6">
        <v>36311063138</v>
      </c>
      <c r="O140" s="6">
        <v>35510769932</v>
      </c>
      <c r="Q140" s="21">
        <v>800293206</v>
      </c>
      <c r="S140" s="6"/>
    </row>
    <row r="141" spans="1:19" ht="21" x14ac:dyDescent="0.55000000000000004">
      <c r="A141" s="5" t="s">
        <v>165</v>
      </c>
      <c r="C141" s="6">
        <v>6828940</v>
      </c>
      <c r="E141" s="6">
        <v>48246204331</v>
      </c>
      <c r="G141" s="6">
        <v>53599364642</v>
      </c>
      <c r="I141" s="21">
        <v>-5353160311</v>
      </c>
      <c r="K141" s="6">
        <v>6828940</v>
      </c>
      <c r="M141" s="6">
        <v>48246204331</v>
      </c>
      <c r="O141" s="6">
        <v>58792780381</v>
      </c>
      <c r="Q141" s="21">
        <v>-10546576050</v>
      </c>
      <c r="S141" s="6"/>
    </row>
    <row r="142" spans="1:19" ht="21" x14ac:dyDescent="0.55000000000000004">
      <c r="A142" s="5" t="s">
        <v>101</v>
      </c>
      <c r="C142" s="6">
        <v>24428376</v>
      </c>
      <c r="E142" s="6">
        <v>88571296163</v>
      </c>
      <c r="G142" s="6">
        <v>88910649788</v>
      </c>
      <c r="I142" s="21">
        <v>-339353625</v>
      </c>
      <c r="K142" s="6">
        <v>24428376</v>
      </c>
      <c r="M142" s="6">
        <v>88571296163</v>
      </c>
      <c r="O142" s="6">
        <v>115221109737</v>
      </c>
      <c r="Q142" s="21">
        <v>-26649813574</v>
      </c>
      <c r="S142" s="6"/>
    </row>
    <row r="143" spans="1:19" ht="21" x14ac:dyDescent="0.55000000000000004">
      <c r="A143" s="5" t="s">
        <v>20</v>
      </c>
      <c r="C143" s="6">
        <v>2518907</v>
      </c>
      <c r="E143" s="6">
        <v>87480254711</v>
      </c>
      <c r="G143" s="6">
        <v>92729069992</v>
      </c>
      <c r="I143" s="21">
        <v>-5248815281</v>
      </c>
      <c r="K143" s="6">
        <v>2518907</v>
      </c>
      <c r="M143" s="6">
        <v>87480254711</v>
      </c>
      <c r="O143" s="6">
        <v>81298178344</v>
      </c>
      <c r="Q143" s="21">
        <v>6182076367</v>
      </c>
      <c r="S143" s="6"/>
    </row>
    <row r="144" spans="1:19" ht="21.75" thickBot="1" x14ac:dyDescent="0.6">
      <c r="A144" s="5" t="s">
        <v>125</v>
      </c>
      <c r="C144" s="6">
        <v>1447638</v>
      </c>
      <c r="E144" s="6">
        <v>45406113638</v>
      </c>
      <c r="G144" s="6">
        <v>49543083285</v>
      </c>
      <c r="I144" s="21">
        <v>-4136969647</v>
      </c>
      <c r="K144" s="6">
        <v>1447638</v>
      </c>
      <c r="M144" s="6">
        <v>45406113638</v>
      </c>
      <c r="O144" s="6">
        <v>60050760604</v>
      </c>
      <c r="Q144" s="21">
        <v>-14644646966</v>
      </c>
      <c r="S144" s="6"/>
    </row>
    <row r="145" spans="1:19" ht="21.75" thickBot="1" x14ac:dyDescent="0.6">
      <c r="A145" s="5" t="s">
        <v>34</v>
      </c>
      <c r="C145" s="4" t="s">
        <v>34</v>
      </c>
      <c r="E145" s="8">
        <f>SUM(E8:E144)</f>
        <v>9922081453858</v>
      </c>
      <c r="G145" s="8">
        <f>SUM(G8:G144)</f>
        <v>10239224923227</v>
      </c>
      <c r="I145" s="8">
        <f>SUM(I8:I144)</f>
        <v>-317143469369</v>
      </c>
      <c r="K145" s="4" t="s">
        <v>34</v>
      </c>
      <c r="M145" s="8">
        <f>SUM(M8:M144)</f>
        <v>9922081453858</v>
      </c>
      <c r="O145" s="8">
        <f>SUM(O8:O144)</f>
        <v>10735690715825</v>
      </c>
      <c r="Q145" s="8">
        <f>SUM(Q8:Q144)</f>
        <v>-813609261967</v>
      </c>
      <c r="S145" s="6"/>
    </row>
    <row r="146" spans="1:19" ht="19.5" thickTop="1" x14ac:dyDescent="0.45">
      <c r="I146" s="4"/>
      <c r="Q146" s="28"/>
    </row>
    <row r="147" spans="1:19" x14ac:dyDescent="0.45">
      <c r="I147" s="43"/>
      <c r="Q147" s="29"/>
    </row>
    <row r="148" spans="1:19" x14ac:dyDescent="0.45">
      <c r="I148" s="6"/>
    </row>
    <row r="149" spans="1:19" x14ac:dyDescent="0.45">
      <c r="I149" s="6"/>
    </row>
    <row r="150" spans="1:19" x14ac:dyDescent="0.45">
      <c r="I150" s="6"/>
    </row>
    <row r="151" spans="1:19" x14ac:dyDescent="0.45">
      <c r="I151" s="6"/>
    </row>
    <row r="152" spans="1:19" x14ac:dyDescent="0.45">
      <c r="I152" s="4"/>
    </row>
    <row r="153" spans="1:19" x14ac:dyDescent="0.45">
      <c r="I153" s="4"/>
    </row>
    <row r="154" spans="1:19" x14ac:dyDescent="0.45">
      <c r="I154" s="4"/>
    </row>
    <row r="155" spans="1:19" x14ac:dyDescent="0.45">
      <c r="I155" s="4"/>
    </row>
    <row r="156" spans="1:19" x14ac:dyDescent="0.45">
      <c r="I156" s="4"/>
    </row>
    <row r="157" spans="1:19" x14ac:dyDescent="0.45">
      <c r="I157" s="4"/>
    </row>
    <row r="158" spans="1:19" x14ac:dyDescent="0.45">
      <c r="I158" s="28"/>
    </row>
    <row r="159" spans="1:19" x14ac:dyDescent="0.45">
      <c r="I159" s="28"/>
    </row>
    <row r="160" spans="1:19" x14ac:dyDescent="0.45">
      <c r="I160" s="28"/>
    </row>
    <row r="161" spans="9:9" x14ac:dyDescent="0.45">
      <c r="I161" s="28"/>
    </row>
    <row r="162" spans="9:9" x14ac:dyDescent="0.45">
      <c r="I162" s="28"/>
    </row>
    <row r="163" spans="9:9" x14ac:dyDescent="0.45">
      <c r="I163" s="28"/>
    </row>
    <row r="164" spans="9:9" x14ac:dyDescent="0.45">
      <c r="I164" s="28"/>
    </row>
    <row r="165" spans="9:9" x14ac:dyDescent="0.45">
      <c r="I165" s="21"/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جمع درآمدها</vt:lpstr>
      <vt:lpstr>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Alizadeh, Mahshid</dc:creator>
  <cp:lastModifiedBy>Alizadeh, Mahshid</cp:lastModifiedBy>
  <dcterms:created xsi:type="dcterms:W3CDTF">2025-10-28T11:44:28Z</dcterms:created>
  <dcterms:modified xsi:type="dcterms:W3CDTF">2026-03-27T21:18:15Z</dcterms:modified>
</cp:coreProperties>
</file>