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Hamsang\1405\02\"/>
    </mc:Choice>
  </mc:AlternateContent>
  <xr:revisionPtr revIDLastSave="0" documentId="13_ncr:1_{466F3290-54A7-44C0-B3A0-694749C864AE}" xr6:coauthVersionLast="47" xr6:coauthVersionMax="47" xr10:uidLastSave="{00000000-0000-0000-0000-000000000000}"/>
  <bookViews>
    <workbookView xWindow="-28920" yWindow="-120" windowWidth="29040" windowHeight="15720" firstSheet="1" activeTab="6" xr2:uid="{00000000-000D-0000-FFFF-FFFF00000000}"/>
  </bookViews>
  <sheets>
    <sheet name="سهام" sheetId="1" r:id="rId1"/>
    <sheet name="تعدیل قیمت" sheetId="4" r:id="rId2"/>
    <sheet name="سپرده" sheetId="6" r:id="rId3"/>
    <sheet name="درآمدها" sheetId="15" r:id="rId4"/>
    <sheet name="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0" l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G10" i="15"/>
  <c r="E10" i="15" l="1"/>
  <c r="E8" i="15"/>
  <c r="E9" i="15"/>
  <c r="E7" i="15"/>
  <c r="C10" i="15"/>
  <c r="C9" i="15"/>
  <c r="C8" i="15"/>
  <c r="C7" i="15"/>
  <c r="I10" i="13"/>
  <c r="I9" i="13"/>
  <c r="I8" i="13"/>
  <c r="E10" i="13"/>
  <c r="E9" i="13"/>
  <c r="E8" i="13"/>
  <c r="G10" i="13"/>
  <c r="C10" i="13"/>
  <c r="U16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8" i="11"/>
  <c r="K16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8" i="11"/>
  <c r="S160" i="11"/>
  <c r="Q160" i="11"/>
  <c r="O160" i="11"/>
  <c r="M160" i="11"/>
  <c r="I160" i="11"/>
  <c r="G160" i="11"/>
  <c r="E160" i="11"/>
  <c r="C16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8" i="11"/>
  <c r="Q8" i="10"/>
  <c r="I9" i="10"/>
  <c r="I10" i="10"/>
  <c r="I11" i="10"/>
  <c r="I110" i="10" s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8" i="10"/>
  <c r="O110" i="10"/>
  <c r="M110" i="10"/>
  <c r="G110" i="10"/>
  <c r="E110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8" i="9"/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8" i="8"/>
  <c r="M44" i="8" s="1"/>
  <c r="Q44" i="8"/>
  <c r="O44" i="8"/>
  <c r="K44" i="8"/>
  <c r="I44" i="8"/>
  <c r="M9" i="7"/>
  <c r="M8" i="7"/>
  <c r="G9" i="7"/>
  <c r="G8" i="7"/>
  <c r="K10" i="7"/>
  <c r="I10" i="7"/>
  <c r="E10" i="7"/>
  <c r="C10" i="7"/>
  <c r="K10" i="6"/>
  <c r="I9" i="6"/>
  <c r="I8" i="6"/>
  <c r="S44" i="8" l="1"/>
  <c r="M10" i="7"/>
  <c r="G10" i="7"/>
  <c r="I10" i="4"/>
  <c r="I11" i="4"/>
  <c r="I12" i="4"/>
  <c r="I13" i="4"/>
  <c r="I14" i="4"/>
  <c r="I15" i="4"/>
  <c r="I16" i="4"/>
  <c r="I17" i="4"/>
  <c r="I9" i="4"/>
  <c r="Y156" i="1"/>
  <c r="W156" i="1" l="1"/>
  <c r="U156" i="1"/>
  <c r="O156" i="1"/>
  <c r="K156" i="1"/>
  <c r="G156" i="1"/>
  <c r="E156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0" i="1"/>
  <c r="E9" i="14"/>
  <c r="C9" i="14"/>
  <c r="Q154" i="9"/>
  <c r="O154" i="9"/>
  <c r="M154" i="9"/>
  <c r="I154" i="9"/>
  <c r="G154" i="9"/>
  <c r="E154" i="9"/>
  <c r="I10" i="6"/>
  <c r="G10" i="6"/>
  <c r="E10" i="6"/>
  <c r="C10" i="6"/>
</calcChain>
</file>

<file path=xl/sharedStrings.xml><?xml version="1.0" encoding="utf-8"?>
<sst xmlns="http://schemas.openxmlformats.org/spreadsheetml/2006/main" count="1379" uniqueCount="247">
  <si>
    <t>صندوق سرمایه‌گذاری شاخصی هم‌وزن همسنگ مفید</t>
  </si>
  <si>
    <t>صورت وضعیت پورتفوی</t>
  </si>
  <si>
    <t>برای ماه منتهی به 1405/02/31</t>
  </si>
  <si>
    <t>نام شرکت</t>
  </si>
  <si>
    <t>1405/01/31</t>
  </si>
  <si>
    <t>تغییرات طی دوره</t>
  </si>
  <si>
    <t>1405/02/31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</si>
  <si>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</si>
  <si>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</si>
  <si>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</si>
  <si>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</si>
  <si>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</si>
  <si>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</si>
  <si>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</si>
  <si>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</si>
  <si>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آلومینای ایران</t>
  </si>
  <si>
    <t>آلومینیوم‌ایران‌</t>
  </si>
  <si>
    <t>البرزدارو</t>
  </si>
  <si>
    <t>الکتریک‌ خودرو شرق‌</t>
  </si>
  <si>
    <t>انتقال داده های آسیاتک</t>
  </si>
  <si>
    <t>ایران‌ تایر</t>
  </si>
  <si>
    <t>ایران‌ ترانسفو</t>
  </si>
  <si>
    <t>ایران‌ خودرو</t>
  </si>
  <si>
    <t>بانک اقتصادنوین</t>
  </si>
  <si>
    <t>بانک پارسیان</t>
  </si>
  <si>
    <t>بانک سینا</t>
  </si>
  <si>
    <t>بانک ملت</t>
  </si>
  <si>
    <t>به پرداخت ملت</t>
  </si>
  <si>
    <t>بهساز کاشانه تهران</t>
  </si>
  <si>
    <t>بهنوش  ایران</t>
  </si>
  <si>
    <t>بورس کالای ایران</t>
  </si>
  <si>
    <t>بیمه  ما</t>
  </si>
  <si>
    <t>بیمه البرز</t>
  </si>
  <si>
    <t>بیمه پارسیان</t>
  </si>
  <si>
    <t>بین  المللی  محصولات   پارس</t>
  </si>
  <si>
    <t>پارس  خزر</t>
  </si>
  <si>
    <t>پالایش نفت تبریز</t>
  </si>
  <si>
    <t>پالایش نفت تهران</t>
  </si>
  <si>
    <t>پالایش نفت شیراز</t>
  </si>
  <si>
    <t>پاکسان</t>
  </si>
  <si>
    <t>پتروشیمی پارس</t>
  </si>
  <si>
    <t>پتروشیمی جم پیلن</t>
  </si>
  <si>
    <t>پتروشیمی شازند</t>
  </si>
  <si>
    <t>پتروشیمی شیراز</t>
  </si>
  <si>
    <t>پرداخت الکترونیک پاسارگاد</t>
  </si>
  <si>
    <t>پگاه‌آذربایجان‌غربی‌</t>
  </si>
  <si>
    <t>تامین سرمایه امید</t>
  </si>
  <si>
    <t>تامین سرمایه لوتوس پارسیان</t>
  </si>
  <si>
    <t>تامین سرمایه نوین</t>
  </si>
  <si>
    <t>تامین سرمایه کاردان</t>
  </si>
  <si>
    <t>تراکتورسازی‌ایران‌</t>
  </si>
  <si>
    <t>توسعه معادن وفلزات</t>
  </si>
  <si>
    <t>توسعه و عمران امید</t>
  </si>
  <si>
    <t>توسعه‌ معادن‌ روی‌ ایران‌</t>
  </si>
  <si>
    <t>تولیدی چدن سازان</t>
  </si>
  <si>
    <t>ح . تامین سرمایه لوتوس پارسیان</t>
  </si>
  <si>
    <t>ح . معدنی و صنعتی گل گهر</t>
  </si>
  <si>
    <t>حمل ونقل توکا</t>
  </si>
  <si>
    <t>داروسازی زاگرس فارمد پارس</t>
  </si>
  <si>
    <t>داروسازی‌ اکسیر</t>
  </si>
  <si>
    <t>داروسازی‌ جابرابن‌حیان‌</t>
  </si>
  <si>
    <t>داروسازی‌ فارابی‌</t>
  </si>
  <si>
    <t>دارویی‌ لقمان‌</t>
  </si>
  <si>
    <t>دانش بنیان پویا نیرو</t>
  </si>
  <si>
    <t>دشت‌ مرغاب‌</t>
  </si>
  <si>
    <t>دوده‌ صنعتی‌ پارس‌</t>
  </si>
  <si>
    <t>ذغال سنگ  نگین  ط بس</t>
  </si>
  <si>
    <t>رادیاتور ایران‌</t>
  </si>
  <si>
    <t>رینگ‌سازی‌مشهد</t>
  </si>
  <si>
    <t>س. صنایع‌شیمیایی‌ایران</t>
  </si>
  <si>
    <t>سازه  پویش</t>
  </si>
  <si>
    <t>سالمین‌</t>
  </si>
  <si>
    <t>سبحان دارو</t>
  </si>
  <si>
    <t>سپید ماکیان</t>
  </si>
  <si>
    <t>سرمایه گذاری  ملی ایران</t>
  </si>
  <si>
    <t>سرمایه گذاری بوعلی</t>
  </si>
  <si>
    <t>سرمایه گذاری توسعه صنعت وتجارت</t>
  </si>
  <si>
    <t>سرمایه گذاری دارویی تامین</t>
  </si>
  <si>
    <t>سرمایه گذاری گروه توسعه ملی</t>
  </si>
  <si>
    <t>سرمایه گذاری کشاورزی کوثر</t>
  </si>
  <si>
    <t>سرمایه‌ گذاری‌ آتیه‌ دماوند</t>
  </si>
  <si>
    <t>سرمایه‌ گذاری‌ البرز(هلدینگ‌</t>
  </si>
  <si>
    <t>سرمایه‌ گذاری‌ پارس‌ توشه‌</t>
  </si>
  <si>
    <t>سرمایه‌گذاری‌ سایپا</t>
  </si>
  <si>
    <t>سرمایه‌گذاری‌ مسکن‌</t>
  </si>
  <si>
    <t>سرمایه‌گذاری‌بهمن‌</t>
  </si>
  <si>
    <t>سرمایه‌گذاری‌توسعه‌ملی‌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</si>
  <si>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</si>
  <si>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</si>
  <si>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</si>
  <si>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</si>
  <si>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اردستان</t>
  </si>
  <si>
    <t>سیمان فارس نو</t>
  </si>
  <si>
    <t>سیمان کردستان</t>
  </si>
  <si>
    <t>سیمان‌ بهبهان‌</t>
  </si>
  <si>
    <t>سیمان‌ تهران‌</t>
  </si>
  <si>
    <t>سیمان‌ خزر</t>
  </si>
  <si>
    <t>سیمان‌ارومیه‌</t>
  </si>
  <si>
    <t>سیمان‌سپاهان‌</t>
  </si>
  <si>
    <t>سیمان‌شاهرود</t>
  </si>
  <si>
    <t>سیمان‌مازندران‌</t>
  </si>
  <si>
    <t>سیمان‌هگمتان‌</t>
  </si>
  <si>
    <t>سیمرغ</t>
  </si>
  <si>
    <t>شهد</t>
  </si>
  <si>
    <t>شهد ایران</t>
  </si>
  <si>
    <t>شیرپاستوریزه‌پگاه‌اصفهان‌</t>
  </si>
  <si>
    <t>شیرپاستوریزه‌پگاه‌خراسان‌</t>
  </si>
  <si>
    <t>شیشه  همدان</t>
  </si>
  <si>
    <t>شیشه‌ و گاز</t>
  </si>
  <si>
    <t>صنایع پتروشیمی کرمانشاه</t>
  </si>
  <si>
    <t>صنعت غذایی کورش</t>
  </si>
  <si>
    <t>صنعتی زر ماکارون</t>
  </si>
  <si>
    <t>صنعتی‌ آما</t>
  </si>
  <si>
    <t>غلتک سازان سپاهان</t>
  </si>
  <si>
    <t>فجر انرژی خلیج فارس</t>
  </si>
  <si>
    <t>فرآورده‌های‌نسوزآذر</t>
  </si>
  <si>
    <t>فروشگاههای زنجیره ای افق کوروش</t>
  </si>
  <si>
    <t>فنرسازی زر</t>
  </si>
  <si>
    <t>فولاد امیرکبیرکاشان</t>
  </si>
  <si>
    <t>فولاد کاوه جنوب کیش</t>
  </si>
  <si>
    <t>قند ثابت‌ خراسان‌</t>
  </si>
  <si>
    <t>قند لرستان</t>
  </si>
  <si>
    <t>قنداصفهان‌</t>
  </si>
  <si>
    <t>گ.س.وت.ص.پتروشیمی خلیج فارس</t>
  </si>
  <si>
    <t>گ.مدیریت ارزش سرمایه ص ب کشوری</t>
  </si>
  <si>
    <t>گروه صنایع کاغذ پارس</t>
  </si>
  <si>
    <t>گروه مالی صبا تامین</t>
  </si>
  <si>
    <t>گروه مپنا (سهامی عام)</t>
  </si>
  <si>
    <t>گروه‌ صنعتی‌ بارز</t>
  </si>
  <si>
    <t>گروه‌بهمن‌</t>
  </si>
  <si>
    <t>گروه‌صنعتی‌بوتان‌</t>
  </si>
  <si>
    <t>گروه‌صنعتی‌سپاهان‌</t>
  </si>
  <si>
    <t>گسترش نفت و گاز پارسیان</t>
  </si>
  <si>
    <t>گلتاش‌</t>
  </si>
  <si>
    <t>لبنیات‌ پاک‌</t>
  </si>
  <si>
    <t>لیزینگ پارسیان</t>
  </si>
  <si>
    <t>لیزینگ رایان  سایپا</t>
  </si>
  <si>
    <t>لیزینگ‌صنعت‌ومعدن‌</t>
  </si>
  <si>
    <t>ماشین  سازی  اراک</t>
  </si>
  <si>
    <t>مبین انرژی خلیج فارس</t>
  </si>
  <si>
    <t>مس‌ شهیدباهنر</t>
  </si>
  <si>
    <t>معدنی و صنعتی گل گهر</t>
  </si>
  <si>
    <t>معدنی وصنعتی چادرملو</t>
  </si>
  <si>
    <t>موتورسازان‌تراکتورسازی‌ایران‌</t>
  </si>
  <si>
    <t>نوردوقطعات‌ فولادی‌</t>
  </si>
  <si>
    <t>نیروترانس‌</t>
  </si>
  <si>
    <t>کارت اعتباری ایران کیش</t>
  </si>
  <si>
    <t>کاشی‌ الوند</t>
  </si>
  <si>
    <t>کاشی‌ پارس‌</t>
  </si>
  <si>
    <t>کاشی‌ وسرامیک‌ حافظ‌</t>
  </si>
  <si>
    <t>کالسیمین‌</t>
  </si>
  <si>
    <t>کربن‌ ایران‌</t>
  </si>
  <si>
    <t>کشاورزی‌ ودامپروی‌ مگسال‌</t>
  </si>
  <si>
    <t>کمباین  سازی  ایران</t>
  </si>
  <si>
    <t>ایران یاساتایرورابر</t>
  </si>
  <si>
    <t>نورد آلومینیوم‌</t>
  </si>
  <si>
    <t>ح . معدنی‌وصنعتی‌چادرملو</t>
  </si>
  <si>
    <t>لیزینگ کارآفرین</t>
  </si>
  <si>
    <t>شمش طلا</t>
  </si>
  <si>
    <t>ح . دشت‌ مرغاب‌</t>
  </si>
  <si>
    <t>ح . توسعه‌معادن‌وفلزات‌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</si>
  <si>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</si>
  <si>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</si>
  <si>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</si>
  <si>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</si>
  <si>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</si>
  <si>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</si>
  <si>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</si>
  <si>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</si>
  <si>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</si>
  <si>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</si>
  <si>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</si>
  <si>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</si>
  <si>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</si>
  <si>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</si>
  <si>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</si>
  <si>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</si>
  <si>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</si>
  <si>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</si>
  <si>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</si>
  <si>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</si>
  <si>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</si>
  <si>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</si>
  <si>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</si>
  <si>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</si>
  <si>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</si>
  <si>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</si>
  <si>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</si>
  <si>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1405/02/27</t>
  </si>
  <si>
    <t>1405/01/29</t>
  </si>
  <si>
    <t>1405/01/26</t>
  </si>
  <si>
    <t>1404/12/18</t>
  </si>
  <si>
    <t>1404/12/06</t>
  </si>
  <si>
    <t>1405/01/05</t>
  </si>
  <si>
    <t>1404/11/01</t>
  </si>
  <si>
    <t>1404/11/21</t>
  </si>
  <si>
    <t>1404/11/10</t>
  </si>
  <si>
    <t>1404/09/15</t>
  </si>
  <si>
    <t>1405/02/30</t>
  </si>
  <si>
    <t>1404/11/29</t>
  </si>
  <si>
    <t>1404/12/05</t>
  </si>
  <si>
    <t>1404/10/29</t>
  </si>
  <si>
    <t>1404/12/03</t>
  </si>
  <si>
    <t>1404/10/23</t>
  </si>
  <si>
    <t>1404/11/26</t>
  </si>
  <si>
    <t>1405/02/24</t>
  </si>
  <si>
    <t>1405/02/01</t>
  </si>
  <si>
    <t>1405/01/30</t>
  </si>
  <si>
    <t>1405/02/26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</si>
  <si>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</si>
  <si>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</si>
  <si>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</si>
  <si>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</si>
  <si>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فناوران</t>
  </si>
  <si>
    <t>لیزینگ اقتصاد نوین</t>
  </si>
  <si>
    <t>داروسازی  ابوریحان</t>
  </si>
  <si>
    <t>گروه س توسعه صنعتی ایران</t>
  </si>
  <si>
    <t>کارخانجات‌ قند قزوین‌</t>
  </si>
  <si>
    <t>تامین سرمایه 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</si>
  <si>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</si>
  <si>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</si>
  <si>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</si>
  <si>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</si>
  <si>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</si>
  <si>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</si>
  <si>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</si>
  <si>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</si>
  <si>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</si>
  <si>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</si>
  <si>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</si>
  <si>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</si>
  <si>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شرایط خاص بازار سرمایه</t>
  </si>
  <si>
    <t>طی اردیبهشت ماه</t>
  </si>
  <si>
    <t>از ابتدای سال مالی تا پایان اردیبهشت ماه</t>
  </si>
  <si>
    <t>سایر درآمد ها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</si>
  <si>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</si>
  <si>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</si>
  <si>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</si>
  <si>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</si>
  <si>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</si>
  <si>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2- درآمد حاصل از سرمایه گذاری ها</t>
  </si>
  <si>
    <t>1-2-درآمد حاصل از سرمایه‌گذاری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</si>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</sst>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-;\(#,##0\)"/>
    <numFmt numFmtId="165" formatCode="0.000%"/>
    <numFmt numFmtId="166" formatCode="0.0000%"/>
    <numFmt numFmtId="167" formatCode="0.00000%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readingOrder="2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9"/>
  <sheetViews>
    <sheetView rightToLeft="1" topLeftCell="D145" workbookViewId="0">
      <selection activeCell="Y162" sqref="Y162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9" style="1" customWidth="1"/>
    <col min="4" max="4" width="1" style="1" customWidth="1"/>
    <col min="5" max="5" width="25.5703125" style="1" bestFit="1" customWidth="1"/>
    <col min="6" max="6" width="1" style="1" customWidth="1"/>
    <col min="7" max="7" width="26" style="1" bestFit="1" customWidth="1"/>
    <col min="8" max="8" width="1" style="1" customWidth="1"/>
    <col min="9" max="9" width="18" style="1" customWidth="1"/>
    <col min="10" max="10" width="1" style="1" customWidth="1"/>
    <col min="11" max="11" width="23" style="1" customWidth="1"/>
    <col min="12" max="12" width="1" style="1" customWidth="1"/>
    <col min="13" max="13" width="18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8" style="1" customWidth="1"/>
    <col min="20" max="20" width="1" style="1" customWidth="1"/>
    <col min="21" max="21" width="26.140625" style="1" bestFit="1" customWidth="1"/>
    <col min="22" max="22" width="1" style="1" customWidth="1"/>
    <col min="23" max="23" width="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</row>
    <row r="3" spans="1:25" ht="26.25" x14ac:dyDescent="0.2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</row>
    <row r="4" spans="1:25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</row>
    <row r="5" spans="1:25" ht="26.25" customHeight="1" x14ac:dyDescent="0.25">
      <c r="A5" s="18" t="s">
        <v>235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28.5" x14ac:dyDescent="0.25">
      <c r="A6" s="18" t="s">
        <v>236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27" thickBot="1" x14ac:dyDescent="0.3">
      <c r="A7" s="16" t="s">
        <v>3</v>
      </c>
      <c r="C7" s="16" t="s">
        <v>206</v>
      </c>
      <c r="D7" s="16" t="s">
        <v>4</v>
      </c>
      <c r="E7" s="16" t="s">
        <v>4</v>
      </c>
      <c r="F7" s="16" t="s">
        <v>4</v>
      </c>
      <c r="G7" s="16" t="s">
        <v>4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6" t="s">
        <v>5</v>
      </c>
      <c r="Q7" s="16" t="s">
        <v>6</v>
      </c>
      <c r="R7" s="16" t="s">
        <v>6</v>
      </c>
      <c r="S7" s="16" t="s">
        <v>6</v>
      </c>
      <c r="T7" s="16" t="s">
        <v>6</v>
      </c>
      <c r="U7" s="16" t="s">
        <v>6</v>
      </c>
      <c r="V7" s="16" t="s">
        <v>6</v>
      </c>
      <c r="W7" s="16" t="s">
        <v>6</v>
      </c>
      <c r="X7" s="16" t="s">
        <v>6</v>
      </c>
      <c r="Y7" s="16" t="s">
        <v>6</v>
      </c>
    </row>
    <row r="8" spans="1:25" ht="26.25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10</v>
      </c>
      <c r="J8" s="16" t="s">
        <v>10</v>
      </c>
      <c r="K8" s="16" t="s">
        <v>10</v>
      </c>
      <c r="M8" s="16" t="s">
        <v>11</v>
      </c>
      <c r="N8" s="16" t="s">
        <v>11</v>
      </c>
      <c r="O8" s="16" t="s">
        <v>11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6.25" x14ac:dyDescent="0.25">
      <c r="A9" s="16" t="s">
        <v>3</v>
      </c>
      <c r="C9" s="16" t="s">
        <v>7</v>
      </c>
      <c r="E9" s="16" t="s">
        <v>8</v>
      </c>
      <c r="G9" s="16" t="s">
        <v>9</v>
      </c>
      <c r="I9" s="16" t="s">
        <v>7</v>
      </c>
      <c r="K9" s="16" t="s">
        <v>8</v>
      </c>
      <c r="M9" s="16" t="s">
        <v>7</v>
      </c>
      <c r="O9" s="16" t="s">
        <v>14</v>
      </c>
      <c r="Q9" s="16" t="s">
        <v>7</v>
      </c>
      <c r="S9" s="16" t="s">
        <v>12</v>
      </c>
      <c r="U9" s="16" t="s">
        <v>8</v>
      </c>
      <c r="W9" s="16" t="s">
        <v>9</v>
      </c>
      <c r="Y9" s="16" t="s">
        <v>13</v>
      </c>
    </row>
    <row r="10" spans="1:25" ht="21" x14ac:dyDescent="0.25">
      <c r="A10" s="2" t="s">
        <v>15</v>
      </c>
      <c r="C10" s="1">
        <v>120000</v>
      </c>
      <c r="E10" s="1">
        <v>15670769326</v>
      </c>
      <c r="G10" s="1">
        <v>13194412644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120000</v>
      </c>
      <c r="S10" s="1">
        <v>110810</v>
      </c>
      <c r="U10" s="1">
        <v>15670769326</v>
      </c>
      <c r="W10" s="1">
        <v>13194412644</v>
      </c>
      <c r="Y10" s="5">
        <v>1.2879726332410181E-3</v>
      </c>
    </row>
    <row r="11" spans="1:25" ht="21" x14ac:dyDescent="0.25">
      <c r="A11" s="2" t="s">
        <v>16</v>
      </c>
      <c r="C11" s="1">
        <v>19011117</v>
      </c>
      <c r="E11" s="1">
        <v>89096579595</v>
      </c>
      <c r="G11" s="1">
        <v>105073377135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19011117</v>
      </c>
      <c r="S11" s="1">
        <v>5900</v>
      </c>
      <c r="U11" s="1">
        <v>89096579595</v>
      </c>
      <c r="W11" s="1">
        <v>111298550287</v>
      </c>
      <c r="Y11" s="5">
        <v>1.0864408348956836E-2</v>
      </c>
    </row>
    <row r="12" spans="1:25" ht="21" x14ac:dyDescent="0.25">
      <c r="A12" s="2" t="s">
        <v>17</v>
      </c>
      <c r="C12" s="1">
        <v>26495160</v>
      </c>
      <c r="E12" s="1">
        <v>114849256152</v>
      </c>
      <c r="G12" s="1">
        <v>90412521949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26495160</v>
      </c>
      <c r="S12" s="1">
        <v>3259</v>
      </c>
      <c r="U12" s="1">
        <v>114849256152</v>
      </c>
      <c r="W12" s="1">
        <v>85680258515</v>
      </c>
      <c r="Y12" s="5">
        <v>8.3636787141500978E-3</v>
      </c>
    </row>
    <row r="13" spans="1:25" ht="21" x14ac:dyDescent="0.25">
      <c r="A13" s="2" t="s">
        <v>18</v>
      </c>
      <c r="C13" s="1">
        <v>57527490</v>
      </c>
      <c r="E13" s="1">
        <v>118526182940</v>
      </c>
      <c r="G13" s="1">
        <v>85567120951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57527490</v>
      </c>
      <c r="S13" s="1">
        <v>1499</v>
      </c>
      <c r="U13" s="1">
        <v>118526182940</v>
      </c>
      <c r="W13" s="1">
        <v>85567120951</v>
      </c>
      <c r="Y13" s="5">
        <v>8.3526347904715539E-3</v>
      </c>
    </row>
    <row r="14" spans="1:25" ht="21" x14ac:dyDescent="0.25">
      <c r="A14" s="2" t="s">
        <v>19</v>
      </c>
      <c r="C14" s="1">
        <v>48216007</v>
      </c>
      <c r="E14" s="1">
        <v>121597350365</v>
      </c>
      <c r="G14" s="1">
        <v>105877216849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48216007</v>
      </c>
      <c r="S14" s="1">
        <v>2092</v>
      </c>
      <c r="U14" s="1">
        <v>121597350365</v>
      </c>
      <c r="W14" s="1">
        <v>100088177880</v>
      </c>
      <c r="Y14" s="5">
        <v>9.7701078099160146E-3</v>
      </c>
    </row>
    <row r="15" spans="1:25" ht="21" x14ac:dyDescent="0.25">
      <c r="A15" s="2" t="s">
        <v>20</v>
      </c>
      <c r="C15" s="1">
        <v>65680500</v>
      </c>
      <c r="E15" s="1">
        <v>112511266946</v>
      </c>
      <c r="G15" s="1">
        <v>95738828121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65680500</v>
      </c>
      <c r="S15" s="1">
        <v>1480</v>
      </c>
      <c r="U15" s="1">
        <v>112511266946</v>
      </c>
      <c r="W15" s="1">
        <v>96455728808</v>
      </c>
      <c r="Y15" s="5">
        <v>9.4155262819155833E-3</v>
      </c>
    </row>
    <row r="16" spans="1:25" ht="21" x14ac:dyDescent="0.25">
      <c r="A16" s="2" t="s">
        <v>21</v>
      </c>
      <c r="C16" s="1">
        <v>16172464</v>
      </c>
      <c r="E16" s="1">
        <v>36426286416</v>
      </c>
      <c r="G16" s="1">
        <v>37053564020</v>
      </c>
      <c r="I16" s="1">
        <v>0</v>
      </c>
      <c r="K16" s="1">
        <v>0</v>
      </c>
      <c r="M16" s="1">
        <v>-2000000</v>
      </c>
      <c r="O16" s="1">
        <v>4467199581</v>
      </c>
      <c r="Q16" s="1">
        <f t="shared" si="0"/>
        <v>14172464</v>
      </c>
      <c r="S16" s="1">
        <v>2363</v>
      </c>
      <c r="U16" s="1">
        <v>31921557090</v>
      </c>
      <c r="W16" s="1">
        <v>33230658346</v>
      </c>
      <c r="Y16" s="5">
        <v>3.2438108227343561E-3</v>
      </c>
    </row>
    <row r="17" spans="1:25" ht="21" x14ac:dyDescent="0.25">
      <c r="A17" s="2" t="s">
        <v>22</v>
      </c>
      <c r="C17" s="1">
        <v>178407584</v>
      </c>
      <c r="E17" s="1">
        <v>102915292468</v>
      </c>
      <c r="G17" s="1">
        <v>84088534353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178407584</v>
      </c>
      <c r="S17" s="1">
        <v>461</v>
      </c>
      <c r="U17" s="1">
        <v>102915292468</v>
      </c>
      <c r="W17" s="1">
        <v>81610135446</v>
      </c>
      <c r="Y17" s="5">
        <v>7.9663736375062515E-3</v>
      </c>
    </row>
    <row r="18" spans="1:25" ht="21" x14ac:dyDescent="0.25">
      <c r="A18" s="2" t="s">
        <v>23</v>
      </c>
      <c r="C18" s="1">
        <v>49324952</v>
      </c>
      <c r="E18" s="1">
        <v>98804823499</v>
      </c>
      <c r="G18" s="1">
        <v>99061988325</v>
      </c>
      <c r="I18" s="1">
        <v>0</v>
      </c>
      <c r="K18" s="1">
        <v>0</v>
      </c>
      <c r="M18" s="1">
        <v>0</v>
      </c>
      <c r="O18" s="1">
        <v>0</v>
      </c>
      <c r="Q18" s="1">
        <f t="shared" si="0"/>
        <v>49324952</v>
      </c>
      <c r="S18" s="1">
        <v>2146</v>
      </c>
      <c r="U18" s="1">
        <v>98804823499</v>
      </c>
      <c r="W18" s="1">
        <v>105033116080</v>
      </c>
      <c r="Y18" s="5">
        <v>1.0252807968423207E-2</v>
      </c>
    </row>
    <row r="19" spans="1:25" ht="21" x14ac:dyDescent="0.25">
      <c r="A19" s="2" t="s">
        <v>24</v>
      </c>
      <c r="C19" s="1">
        <v>71207871</v>
      </c>
      <c r="E19" s="1">
        <v>107907685675</v>
      </c>
      <c r="G19" s="1">
        <v>89452311643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71207871</v>
      </c>
      <c r="S19" s="1">
        <v>1253</v>
      </c>
      <c r="U19" s="1">
        <v>107907685675</v>
      </c>
      <c r="W19" s="1">
        <v>88533764999</v>
      </c>
      <c r="Y19" s="5">
        <v>8.6422237588845499E-3</v>
      </c>
    </row>
    <row r="20" spans="1:25" ht="21" x14ac:dyDescent="0.25">
      <c r="A20" s="2" t="s">
        <v>25</v>
      </c>
      <c r="C20" s="1">
        <v>4940313</v>
      </c>
      <c r="E20" s="1">
        <v>9407148125</v>
      </c>
      <c r="G20" s="1">
        <v>8995398238</v>
      </c>
      <c r="I20" s="1">
        <v>0</v>
      </c>
      <c r="K20" s="1">
        <v>0</v>
      </c>
      <c r="M20" s="1">
        <v>-1</v>
      </c>
      <c r="O20" s="1">
        <v>1</v>
      </c>
      <c r="Q20" s="1">
        <f t="shared" si="0"/>
        <v>4940312</v>
      </c>
      <c r="S20" s="1">
        <v>1968</v>
      </c>
      <c r="U20" s="1">
        <v>9407146221</v>
      </c>
      <c r="W20" s="1">
        <v>9647378828</v>
      </c>
      <c r="Y20" s="5">
        <v>9.4172891573337137E-4</v>
      </c>
    </row>
    <row r="21" spans="1:25" ht="21" x14ac:dyDescent="0.25">
      <c r="A21" s="2" t="s">
        <v>26</v>
      </c>
      <c r="C21" s="1">
        <v>115803945</v>
      </c>
      <c r="E21" s="1">
        <v>101016706653</v>
      </c>
      <c r="G21" s="1">
        <v>100315365381</v>
      </c>
      <c r="I21" s="1">
        <v>0</v>
      </c>
      <c r="K21" s="1">
        <v>0</v>
      </c>
      <c r="M21" s="1">
        <v>-1</v>
      </c>
      <c r="O21" s="1">
        <v>1</v>
      </c>
      <c r="Q21" s="1">
        <f t="shared" si="0"/>
        <v>115803944</v>
      </c>
      <c r="S21" s="1">
        <v>941</v>
      </c>
      <c r="U21" s="1">
        <v>101016705781</v>
      </c>
      <c r="W21" s="1">
        <v>108129161522</v>
      </c>
      <c r="Y21" s="5">
        <v>1.0555028454333197E-2</v>
      </c>
    </row>
    <row r="22" spans="1:25" ht="21" x14ac:dyDescent="0.25">
      <c r="A22" s="2" t="s">
        <v>27</v>
      </c>
      <c r="C22" s="1">
        <v>10182642</v>
      </c>
      <c r="E22" s="1">
        <v>59192943738</v>
      </c>
      <c r="G22" s="1">
        <v>46377039514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10182642</v>
      </c>
      <c r="S22" s="1">
        <v>4660</v>
      </c>
      <c r="U22" s="1">
        <v>59192943738</v>
      </c>
      <c r="W22" s="1">
        <v>47084314626</v>
      </c>
      <c r="Y22" s="5">
        <v>4.596135525651808E-3</v>
      </c>
    </row>
    <row r="23" spans="1:25" ht="21" x14ac:dyDescent="0.25">
      <c r="A23" s="2" t="s">
        <v>28</v>
      </c>
      <c r="C23" s="1">
        <v>89800554</v>
      </c>
      <c r="E23" s="1">
        <v>108701819559</v>
      </c>
      <c r="G23" s="1">
        <v>91868693985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89800554</v>
      </c>
      <c r="S23" s="1">
        <v>1031</v>
      </c>
      <c r="U23" s="1">
        <v>108701819559</v>
      </c>
      <c r="W23" s="1">
        <v>91868693985</v>
      </c>
      <c r="Y23" s="5">
        <v>8.9677628627205554E-3</v>
      </c>
    </row>
    <row r="24" spans="1:25" ht="21" x14ac:dyDescent="0.25">
      <c r="A24" s="2" t="s">
        <v>29</v>
      </c>
      <c r="C24" s="1">
        <v>1173928</v>
      </c>
      <c r="E24" s="1">
        <v>93454429069</v>
      </c>
      <c r="G24" s="1">
        <v>84335396047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1173928</v>
      </c>
      <c r="S24" s="1">
        <v>71720</v>
      </c>
      <c r="U24" s="1">
        <v>93454429069</v>
      </c>
      <c r="W24" s="1">
        <v>83543295642</v>
      </c>
      <c r="Y24" s="5">
        <v>8.1550790763384295E-3</v>
      </c>
    </row>
    <row r="25" spans="1:25" ht="21" x14ac:dyDescent="0.25">
      <c r="A25" s="2" t="s">
        <v>30</v>
      </c>
      <c r="C25" s="1">
        <v>10790479</v>
      </c>
      <c r="E25" s="1">
        <v>90908660571</v>
      </c>
      <c r="G25" s="1">
        <v>96898970806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10790479</v>
      </c>
      <c r="S25" s="1">
        <v>9430</v>
      </c>
      <c r="U25" s="1">
        <v>90908660571</v>
      </c>
      <c r="W25" s="1">
        <v>100967656873</v>
      </c>
      <c r="Y25" s="5">
        <v>9.8559581546836892E-3</v>
      </c>
    </row>
    <row r="26" spans="1:25" ht="21" x14ac:dyDescent="0.25">
      <c r="A26" s="2" t="s">
        <v>31</v>
      </c>
      <c r="C26" s="1">
        <v>3534410</v>
      </c>
      <c r="E26" s="1">
        <v>8644620837</v>
      </c>
      <c r="G26" s="1">
        <v>8452084516</v>
      </c>
      <c r="I26" s="1">
        <v>0</v>
      </c>
      <c r="K26" s="1">
        <v>0</v>
      </c>
      <c r="M26" s="1">
        <v>0</v>
      </c>
      <c r="O26" s="1">
        <v>0</v>
      </c>
      <c r="Q26" s="1">
        <f t="shared" si="0"/>
        <v>3534410</v>
      </c>
      <c r="S26" s="1">
        <v>2407</v>
      </c>
      <c r="U26" s="1">
        <v>8644620837</v>
      </c>
      <c r="W26" s="1">
        <v>8441563249</v>
      </c>
      <c r="Y26" s="5">
        <v>8.240232240598654E-4</v>
      </c>
    </row>
    <row r="27" spans="1:25" ht="21" x14ac:dyDescent="0.25">
      <c r="A27" s="2" t="s">
        <v>32</v>
      </c>
      <c r="C27" s="1">
        <v>48229190</v>
      </c>
      <c r="E27" s="1">
        <v>116821020555</v>
      </c>
      <c r="G27" s="1">
        <v>100498394559</v>
      </c>
      <c r="I27" s="1">
        <v>0</v>
      </c>
      <c r="K27" s="1">
        <v>0</v>
      </c>
      <c r="M27" s="1">
        <v>-2800000</v>
      </c>
      <c r="O27" s="1">
        <v>5678959721</v>
      </c>
      <c r="Q27" s="1">
        <f t="shared" si="0"/>
        <v>45429190</v>
      </c>
      <c r="S27" s="1">
        <v>2027</v>
      </c>
      <c r="U27" s="1">
        <v>110038844499</v>
      </c>
      <c r="W27" s="1">
        <v>91373151326</v>
      </c>
      <c r="Y27" s="5">
        <v>8.9193904644474329E-3</v>
      </c>
    </row>
    <row r="28" spans="1:25" ht="21" x14ac:dyDescent="0.25">
      <c r="A28" s="2" t="s">
        <v>33</v>
      </c>
      <c r="C28" s="1">
        <v>72579156</v>
      </c>
      <c r="E28" s="1">
        <v>110639531447</v>
      </c>
      <c r="G28" s="1">
        <v>90022648905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72579156</v>
      </c>
      <c r="S28" s="1">
        <v>1238</v>
      </c>
      <c r="U28" s="1">
        <v>110639531447</v>
      </c>
      <c r="W28" s="1">
        <v>89158431476</v>
      </c>
      <c r="Y28" s="5">
        <v>8.7032005790725203E-3</v>
      </c>
    </row>
    <row r="29" spans="1:25" ht="21" x14ac:dyDescent="0.25">
      <c r="A29" s="2" t="s">
        <v>34</v>
      </c>
      <c r="C29" s="1">
        <v>20237138</v>
      </c>
      <c r="E29" s="1">
        <v>22073575555</v>
      </c>
      <c r="G29" s="1">
        <v>24337814367</v>
      </c>
      <c r="I29" s="1">
        <v>3090693</v>
      </c>
      <c r="K29" s="1">
        <v>3923014488</v>
      </c>
      <c r="M29" s="1">
        <v>0</v>
      </c>
      <c r="O29" s="1">
        <v>0</v>
      </c>
      <c r="Q29" s="1">
        <f t="shared" si="0"/>
        <v>23327831</v>
      </c>
      <c r="S29" s="1">
        <v>1269</v>
      </c>
      <c r="U29" s="1">
        <v>25996590043</v>
      </c>
      <c r="W29" s="1">
        <v>29374186213</v>
      </c>
      <c r="Y29" s="5">
        <v>2.8673612829043802E-3</v>
      </c>
    </row>
    <row r="30" spans="1:25" ht="21" x14ac:dyDescent="0.25">
      <c r="A30" s="2" t="s">
        <v>35</v>
      </c>
      <c r="C30" s="1">
        <v>19425132</v>
      </c>
      <c r="E30" s="1">
        <v>101162696664</v>
      </c>
      <c r="G30" s="1">
        <v>95334029959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19425132</v>
      </c>
      <c r="S30" s="1">
        <v>5067</v>
      </c>
      <c r="U30" s="1">
        <v>101162696664</v>
      </c>
      <c r="W30" s="1">
        <v>97666302022</v>
      </c>
      <c r="Y30" s="5">
        <v>9.5336963901451188E-3</v>
      </c>
    </row>
    <row r="31" spans="1:25" ht="21" x14ac:dyDescent="0.25">
      <c r="A31" s="2" t="s">
        <v>36</v>
      </c>
      <c r="C31" s="1">
        <v>1832843</v>
      </c>
      <c r="E31" s="1">
        <v>40393120009</v>
      </c>
      <c r="G31" s="1">
        <v>47103685701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1832843</v>
      </c>
      <c r="S31" s="1">
        <v>25890</v>
      </c>
      <c r="U31" s="1">
        <v>40393120009</v>
      </c>
      <c r="W31" s="1">
        <v>47085498950</v>
      </c>
      <c r="Y31" s="5">
        <v>4.5962511334429268E-3</v>
      </c>
    </row>
    <row r="32" spans="1:25" ht="21" x14ac:dyDescent="0.25">
      <c r="A32" s="2" t="s">
        <v>37</v>
      </c>
      <c r="C32" s="1">
        <v>29218621</v>
      </c>
      <c r="E32" s="1">
        <v>76682604305</v>
      </c>
      <c r="G32" s="1">
        <v>89645617196</v>
      </c>
      <c r="I32" s="1">
        <v>0</v>
      </c>
      <c r="K32" s="1">
        <v>0</v>
      </c>
      <c r="M32" s="1">
        <v>-1</v>
      </c>
      <c r="O32" s="1">
        <v>1</v>
      </c>
      <c r="Q32" s="1">
        <f t="shared" si="0"/>
        <v>29218620</v>
      </c>
      <c r="S32" s="1">
        <v>3092</v>
      </c>
      <c r="U32" s="1">
        <v>76682601681</v>
      </c>
      <c r="W32" s="1">
        <v>89645614128</v>
      </c>
      <c r="Y32" s="5">
        <v>8.7507569152350945E-3</v>
      </c>
    </row>
    <row r="33" spans="1:25" ht="21" x14ac:dyDescent="0.25">
      <c r="A33" s="2" t="s">
        <v>38</v>
      </c>
      <c r="C33" s="1">
        <v>4012029</v>
      </c>
      <c r="E33" s="1">
        <v>117442106184</v>
      </c>
      <c r="G33" s="1">
        <v>124844662256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4012029</v>
      </c>
      <c r="S33" s="1">
        <v>31680</v>
      </c>
      <c r="U33" s="1">
        <v>117442106184</v>
      </c>
      <c r="W33" s="1">
        <v>126118587381</v>
      </c>
      <c r="Y33" s="5">
        <v>1.2311066318182068E-2</v>
      </c>
    </row>
    <row r="34" spans="1:25" ht="21" x14ac:dyDescent="0.25">
      <c r="A34" s="2" t="s">
        <v>39</v>
      </c>
      <c r="C34" s="1">
        <v>46854589</v>
      </c>
      <c r="E34" s="1">
        <v>86579464450</v>
      </c>
      <c r="G34" s="1">
        <v>72993072752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46854589</v>
      </c>
      <c r="S34" s="1">
        <v>1570</v>
      </c>
      <c r="U34" s="1">
        <v>86579464450</v>
      </c>
      <c r="W34" s="1">
        <v>72993072752</v>
      </c>
      <c r="Y34" s="5">
        <v>7.125219034550807E-3</v>
      </c>
    </row>
    <row r="35" spans="1:25" ht="21" x14ac:dyDescent="0.25">
      <c r="A35" s="2" t="s">
        <v>40</v>
      </c>
      <c r="C35" s="1">
        <v>25136252</v>
      </c>
      <c r="E35" s="1">
        <v>71072736426</v>
      </c>
      <c r="G35" s="1">
        <v>68340939635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25136252</v>
      </c>
      <c r="S35" s="1">
        <v>2055</v>
      </c>
      <c r="U35" s="1">
        <v>71072736426</v>
      </c>
      <c r="W35" s="1">
        <v>51255704727</v>
      </c>
      <c r="Y35" s="5">
        <v>5.0033257839543349E-3</v>
      </c>
    </row>
    <row r="36" spans="1:25" ht="21" x14ac:dyDescent="0.25">
      <c r="A36" s="2" t="s">
        <v>41</v>
      </c>
      <c r="C36" s="1">
        <v>193312</v>
      </c>
      <c r="E36" s="1">
        <v>41290090777</v>
      </c>
      <c r="G36" s="1">
        <v>37350742201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193312</v>
      </c>
      <c r="S36" s="1">
        <v>113204</v>
      </c>
      <c r="U36" s="1">
        <v>41290090777</v>
      </c>
      <c r="W36" s="1">
        <v>21714530712</v>
      </c>
      <c r="Y36" s="5">
        <v>2.1196639862135569E-3</v>
      </c>
    </row>
    <row r="37" spans="1:25" ht="21" x14ac:dyDescent="0.25">
      <c r="A37" s="2" t="s">
        <v>42</v>
      </c>
      <c r="C37" s="1">
        <v>9575937</v>
      </c>
      <c r="E37" s="1">
        <v>105141518007</v>
      </c>
      <c r="G37" s="1">
        <v>99104973523</v>
      </c>
      <c r="I37" s="1">
        <v>120830</v>
      </c>
      <c r="K37" s="1">
        <v>1306268640</v>
      </c>
      <c r="M37" s="1">
        <v>0</v>
      </c>
      <c r="O37" s="1">
        <v>0</v>
      </c>
      <c r="Q37" s="1">
        <f t="shared" si="0"/>
        <v>9696767</v>
      </c>
      <c r="S37" s="1">
        <v>10770</v>
      </c>
      <c r="U37" s="1">
        <v>106447786647</v>
      </c>
      <c r="W37" s="1">
        <v>103626904374</v>
      </c>
      <c r="Y37" s="5">
        <v>1.011554060815956E-2</v>
      </c>
    </row>
    <row r="38" spans="1:25" ht="21" x14ac:dyDescent="0.25">
      <c r="A38" s="2" t="s">
        <v>43</v>
      </c>
      <c r="C38" s="1">
        <v>603813</v>
      </c>
      <c r="E38" s="1">
        <v>24685528396</v>
      </c>
      <c r="G38" s="1">
        <v>36386107764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603813</v>
      </c>
      <c r="S38" s="1">
        <v>45548</v>
      </c>
      <c r="U38" s="1">
        <v>24685528396</v>
      </c>
      <c r="W38" s="1">
        <v>27289880396</v>
      </c>
      <c r="Y38" s="5">
        <v>2.6639017637857467E-3</v>
      </c>
    </row>
    <row r="39" spans="1:25" ht="21" x14ac:dyDescent="0.25">
      <c r="A39" s="2" t="s">
        <v>44</v>
      </c>
      <c r="C39" s="1">
        <v>30204778</v>
      </c>
      <c r="E39" s="1">
        <v>110242198610</v>
      </c>
      <c r="G39" s="1">
        <v>89554229657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30204778</v>
      </c>
      <c r="S39" s="1">
        <v>2994</v>
      </c>
      <c r="U39" s="1">
        <v>110242198610</v>
      </c>
      <c r="W39" s="1">
        <v>89734057428</v>
      </c>
      <c r="Y39" s="5">
        <v>8.7593903082528075E-3</v>
      </c>
    </row>
    <row r="40" spans="1:25" ht="21" x14ac:dyDescent="0.25">
      <c r="A40" s="2" t="s">
        <v>45</v>
      </c>
      <c r="C40" s="1">
        <v>948310</v>
      </c>
      <c r="E40" s="1">
        <v>9297244924</v>
      </c>
      <c r="G40" s="1">
        <v>7217313254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948310</v>
      </c>
      <c r="S40" s="1">
        <v>7900</v>
      </c>
      <c r="U40" s="1">
        <v>9297244924</v>
      </c>
      <c r="W40" s="1">
        <v>7433738553</v>
      </c>
      <c r="Y40" s="5">
        <v>7.2564441307560227E-4</v>
      </c>
    </row>
    <row r="41" spans="1:25" ht="21" x14ac:dyDescent="0.25">
      <c r="A41" s="2" t="s">
        <v>46</v>
      </c>
      <c r="C41" s="1">
        <v>16199385</v>
      </c>
      <c r="E41" s="1">
        <v>52293905065</v>
      </c>
      <c r="G41" s="1">
        <v>53173333698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16199385</v>
      </c>
      <c r="S41" s="1">
        <v>3026</v>
      </c>
      <c r="U41" s="1">
        <v>52293905065</v>
      </c>
      <c r="W41" s="1">
        <v>48640419519</v>
      </c>
      <c r="Y41" s="5">
        <v>4.7480347098529203E-3</v>
      </c>
    </row>
    <row r="42" spans="1:25" ht="21" x14ac:dyDescent="0.25">
      <c r="A42" s="2" t="s">
        <v>47</v>
      </c>
      <c r="C42" s="1">
        <v>12471972</v>
      </c>
      <c r="E42" s="1">
        <v>28066625259</v>
      </c>
      <c r="G42" s="1">
        <v>24033344621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12471972</v>
      </c>
      <c r="S42" s="1">
        <v>1942</v>
      </c>
      <c r="U42" s="1">
        <v>28066625259</v>
      </c>
      <c r="W42" s="1">
        <v>24033344621</v>
      </c>
      <c r="Y42" s="5">
        <v>2.3460150134969682E-3</v>
      </c>
    </row>
    <row r="43" spans="1:25" ht="21" x14ac:dyDescent="0.25">
      <c r="A43" s="2" t="s">
        <v>48</v>
      </c>
      <c r="C43" s="1">
        <v>62901815</v>
      </c>
      <c r="E43" s="1">
        <v>100801312536</v>
      </c>
      <c r="G43" s="1">
        <v>95058934386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62901815</v>
      </c>
      <c r="S43" s="1">
        <v>1624</v>
      </c>
      <c r="U43" s="1">
        <v>100801312536</v>
      </c>
      <c r="W43" s="1">
        <v>101362908367</v>
      </c>
      <c r="Y43" s="5">
        <v>9.8945406305585154E-3</v>
      </c>
    </row>
    <row r="44" spans="1:25" ht="21" x14ac:dyDescent="0.25">
      <c r="A44" s="2" t="s">
        <v>49</v>
      </c>
      <c r="C44" s="1">
        <v>5552168</v>
      </c>
      <c r="E44" s="1">
        <v>9176657557</v>
      </c>
      <c r="G44" s="1">
        <v>8291420861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5552168</v>
      </c>
      <c r="S44" s="1">
        <v>1505</v>
      </c>
      <c r="U44" s="1">
        <v>9176657557</v>
      </c>
      <c r="W44" s="1">
        <v>8291420861</v>
      </c>
      <c r="Y44" s="5">
        <v>8.0936707436597276E-4</v>
      </c>
    </row>
    <row r="45" spans="1:25" ht="21" x14ac:dyDescent="0.25">
      <c r="A45" s="2" t="s">
        <v>50</v>
      </c>
      <c r="C45" s="1">
        <v>52788041</v>
      </c>
      <c r="E45" s="1">
        <v>122812683558</v>
      </c>
      <c r="G45" s="1">
        <v>87369822391</v>
      </c>
      <c r="I45" s="1">
        <v>0</v>
      </c>
      <c r="K45" s="1">
        <v>0</v>
      </c>
      <c r="M45" s="1">
        <v>-1</v>
      </c>
      <c r="O45" s="1">
        <v>1</v>
      </c>
      <c r="Q45" s="1">
        <f t="shared" si="0"/>
        <v>52788040</v>
      </c>
      <c r="S45" s="1">
        <v>1668</v>
      </c>
      <c r="U45" s="1">
        <v>122812681231</v>
      </c>
      <c r="W45" s="1">
        <v>87369820736</v>
      </c>
      <c r="Y45" s="5">
        <v>8.5286053358588302E-3</v>
      </c>
    </row>
    <row r="46" spans="1:25" ht="21" x14ac:dyDescent="0.25">
      <c r="A46" s="2" t="s">
        <v>51</v>
      </c>
      <c r="C46" s="1">
        <v>44375179</v>
      </c>
      <c r="E46" s="1">
        <v>101717835908</v>
      </c>
      <c r="G46" s="1">
        <v>90221893517</v>
      </c>
      <c r="I46" s="1">
        <v>9473353</v>
      </c>
      <c r="K46" s="1">
        <v>0</v>
      </c>
      <c r="M46" s="1">
        <v>-1</v>
      </c>
      <c r="O46" s="1">
        <v>1</v>
      </c>
      <c r="Q46" s="1">
        <f t="shared" si="0"/>
        <v>53848531</v>
      </c>
      <c r="S46" s="1">
        <v>1809</v>
      </c>
      <c r="U46" s="1">
        <v>99198919496</v>
      </c>
      <c r="W46" s="1">
        <v>96658997876</v>
      </c>
      <c r="Y46" s="5">
        <v>9.435368392650802E-3</v>
      </c>
    </row>
    <row r="47" spans="1:25" ht="21" x14ac:dyDescent="0.25">
      <c r="A47" s="2" t="s">
        <v>52</v>
      </c>
      <c r="C47" s="1">
        <v>83432157</v>
      </c>
      <c r="E47" s="1">
        <v>107198260379</v>
      </c>
      <c r="G47" s="1">
        <v>106547160411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83432157</v>
      </c>
      <c r="S47" s="1">
        <v>1309</v>
      </c>
      <c r="U47" s="1">
        <v>107198260379</v>
      </c>
      <c r="W47" s="1">
        <v>108368479392</v>
      </c>
      <c r="Y47" s="5">
        <v>1.0578389468993117E-2</v>
      </c>
    </row>
    <row r="48" spans="1:25" ht="21" x14ac:dyDescent="0.25">
      <c r="A48" s="2" t="s">
        <v>53</v>
      </c>
      <c r="C48" s="1">
        <v>14200000</v>
      </c>
      <c r="E48" s="1">
        <v>70603204565</v>
      </c>
      <c r="G48" s="1">
        <v>59390336310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14200000</v>
      </c>
      <c r="S48" s="1">
        <v>4088</v>
      </c>
      <c r="U48" s="1">
        <v>70603204565</v>
      </c>
      <c r="W48" s="1">
        <v>57600876592</v>
      </c>
      <c r="Y48" s="5">
        <v>5.6227097562334778E-3</v>
      </c>
    </row>
    <row r="49" spans="1:25" ht="21" x14ac:dyDescent="0.25">
      <c r="A49" s="2" t="s">
        <v>54</v>
      </c>
      <c r="C49" s="1">
        <v>66804463</v>
      </c>
      <c r="E49" s="1">
        <v>99225984060</v>
      </c>
      <c r="G49" s="1">
        <v>97112014494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66804463</v>
      </c>
      <c r="S49" s="1">
        <v>1465</v>
      </c>
      <c r="U49" s="1">
        <v>99225984060</v>
      </c>
      <c r="W49" s="1">
        <v>97112014494</v>
      </c>
      <c r="Y49" s="5">
        <v>9.4795896112931273E-3</v>
      </c>
    </row>
    <row r="50" spans="1:25" ht="21" x14ac:dyDescent="0.25">
      <c r="A50" s="2" t="s">
        <v>55</v>
      </c>
      <c r="C50" s="1">
        <v>3837529</v>
      </c>
      <c r="E50" s="1">
        <v>4796911250</v>
      </c>
      <c r="G50" s="1">
        <v>7033126472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3837529</v>
      </c>
      <c r="S50" s="1">
        <v>879</v>
      </c>
      <c r="U50" s="1">
        <v>4796911250</v>
      </c>
      <c r="W50" s="1">
        <v>3347113248</v>
      </c>
      <c r="Y50" s="5">
        <v>3.2672847061084053E-4</v>
      </c>
    </row>
    <row r="51" spans="1:25" ht="21" x14ac:dyDescent="0.25">
      <c r="A51" s="2" t="s">
        <v>56</v>
      </c>
      <c r="C51" s="1">
        <v>4632760</v>
      </c>
      <c r="E51" s="1">
        <v>4711516920</v>
      </c>
      <c r="G51" s="1">
        <v>4573964021</v>
      </c>
      <c r="I51" s="1">
        <v>0</v>
      </c>
      <c r="K51" s="1">
        <v>0</v>
      </c>
      <c r="M51" s="1">
        <v>-1</v>
      </c>
      <c r="O51" s="1">
        <v>1</v>
      </c>
      <c r="Q51" s="1">
        <f t="shared" si="0"/>
        <v>4632759</v>
      </c>
      <c r="S51" s="1">
        <v>995</v>
      </c>
      <c r="U51" s="1">
        <v>4711515903</v>
      </c>
      <c r="W51" s="1">
        <v>4573963034</v>
      </c>
      <c r="Y51" s="5">
        <v>4.4648741646919618E-4</v>
      </c>
    </row>
    <row r="52" spans="1:25" ht="21" x14ac:dyDescent="0.25">
      <c r="A52" s="2" t="s">
        <v>57</v>
      </c>
      <c r="C52" s="1">
        <v>53456274</v>
      </c>
      <c r="E52" s="1">
        <v>114202296708</v>
      </c>
      <c r="G52" s="1">
        <v>100834851361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53456274</v>
      </c>
      <c r="S52" s="1">
        <v>1751</v>
      </c>
      <c r="U52" s="1">
        <v>114202296708</v>
      </c>
      <c r="W52" s="1">
        <v>92878392810</v>
      </c>
      <c r="Y52" s="5">
        <v>9.0663246168132608E-3</v>
      </c>
    </row>
    <row r="53" spans="1:25" ht="21" x14ac:dyDescent="0.25">
      <c r="A53" s="2" t="s">
        <v>58</v>
      </c>
      <c r="C53" s="1">
        <v>8664110</v>
      </c>
      <c r="E53" s="1">
        <v>62078724366</v>
      </c>
      <c r="G53" s="1">
        <v>42383882598</v>
      </c>
      <c r="I53" s="1">
        <v>1210000</v>
      </c>
      <c r="K53" s="1">
        <v>6156873099</v>
      </c>
      <c r="M53" s="1">
        <v>0</v>
      </c>
      <c r="O53" s="1">
        <v>0</v>
      </c>
      <c r="Q53" s="1">
        <f t="shared" si="0"/>
        <v>9874110</v>
      </c>
      <c r="S53" s="1">
        <v>5079</v>
      </c>
      <c r="U53" s="1">
        <v>68235597465</v>
      </c>
      <c r="W53" s="1">
        <v>49762940516</v>
      </c>
      <c r="Y53" s="5">
        <v>4.8576096006330621E-3</v>
      </c>
    </row>
    <row r="54" spans="1:25" ht="21" x14ac:dyDescent="0.25">
      <c r="A54" s="2" t="s">
        <v>59</v>
      </c>
      <c r="C54" s="1">
        <v>8028292</v>
      </c>
      <c r="E54" s="1">
        <v>76332691127</v>
      </c>
      <c r="G54" s="1">
        <v>63092567758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8028292</v>
      </c>
      <c r="S54" s="1">
        <v>8480</v>
      </c>
      <c r="U54" s="1">
        <v>76332691127</v>
      </c>
      <c r="W54" s="1">
        <v>67553658408</v>
      </c>
      <c r="Y54" s="5">
        <v>6.594250585635693E-3</v>
      </c>
    </row>
    <row r="55" spans="1:25" ht="21" x14ac:dyDescent="0.25">
      <c r="A55" s="2" t="s">
        <v>60</v>
      </c>
      <c r="C55" s="1">
        <v>7958995</v>
      </c>
      <c r="E55" s="1">
        <v>97005088385</v>
      </c>
      <c r="G55" s="1">
        <v>64996194302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7958995</v>
      </c>
      <c r="S55" s="1">
        <v>8230</v>
      </c>
      <c r="U55" s="1">
        <v>97005088385</v>
      </c>
      <c r="W55" s="1">
        <v>64996194302</v>
      </c>
      <c r="Y55" s="5">
        <v>6.3446037185944321E-3</v>
      </c>
    </row>
    <row r="56" spans="1:25" ht="21" x14ac:dyDescent="0.25">
      <c r="A56" s="2" t="s">
        <v>61</v>
      </c>
      <c r="C56" s="1">
        <v>16762789</v>
      </c>
      <c r="E56" s="1">
        <v>114966421842</v>
      </c>
      <c r="G56" s="1">
        <v>102959586248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16762789</v>
      </c>
      <c r="S56" s="1">
        <v>6560</v>
      </c>
      <c r="U56" s="1">
        <v>114966421842</v>
      </c>
      <c r="W56" s="1">
        <v>109113874925</v>
      </c>
      <c r="Y56" s="5">
        <v>1.0651151256375951E-2</v>
      </c>
    </row>
    <row r="57" spans="1:25" ht="21" x14ac:dyDescent="0.25">
      <c r="A57" s="2" t="s">
        <v>62</v>
      </c>
      <c r="C57" s="1">
        <v>55332224</v>
      </c>
      <c r="E57" s="1">
        <v>124739807343</v>
      </c>
      <c r="G57" s="1">
        <v>116287743514</v>
      </c>
      <c r="I57" s="1">
        <v>0</v>
      </c>
      <c r="K57" s="1">
        <v>0</v>
      </c>
      <c r="M57" s="1">
        <v>-1</v>
      </c>
      <c r="O57" s="1">
        <v>1</v>
      </c>
      <c r="Q57" s="1">
        <f t="shared" si="0"/>
        <v>55332223</v>
      </c>
      <c r="S57" s="1">
        <v>2118</v>
      </c>
      <c r="U57" s="1">
        <v>124739805089</v>
      </c>
      <c r="W57" s="1">
        <v>116287741413</v>
      </c>
      <c r="Y57" s="5">
        <v>1.1351428256979728E-2</v>
      </c>
    </row>
    <row r="58" spans="1:25" ht="21" x14ac:dyDescent="0.25">
      <c r="A58" s="2" t="s">
        <v>63</v>
      </c>
      <c r="C58" s="1">
        <v>478819</v>
      </c>
      <c r="E58" s="1">
        <v>2976810317</v>
      </c>
      <c r="G58" s="1">
        <v>2929100800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478819</v>
      </c>
      <c r="S58" s="1">
        <v>6165</v>
      </c>
      <c r="U58" s="1">
        <v>2976810317</v>
      </c>
      <c r="W58" s="1">
        <v>2929100800</v>
      </c>
      <c r="Y58" s="5">
        <v>2.8592418413713307E-4</v>
      </c>
    </row>
    <row r="59" spans="1:25" ht="21" x14ac:dyDescent="0.25">
      <c r="A59" s="2" t="s">
        <v>64</v>
      </c>
      <c r="C59" s="1">
        <v>35717692</v>
      </c>
      <c r="E59" s="1">
        <v>110795060121</v>
      </c>
      <c r="G59" s="1">
        <v>88214128065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35717692</v>
      </c>
      <c r="S59" s="1">
        <v>2180</v>
      </c>
      <c r="U59" s="1">
        <v>95227008756</v>
      </c>
      <c r="W59" s="1">
        <v>77262675445</v>
      </c>
      <c r="Y59" s="5">
        <v>7.5419963153414617E-3</v>
      </c>
    </row>
    <row r="60" spans="1:25" ht="21" x14ac:dyDescent="0.25">
      <c r="A60" s="2" t="s">
        <v>65</v>
      </c>
      <c r="C60" s="1">
        <v>22402425</v>
      </c>
      <c r="E60" s="1">
        <v>105808262879</v>
      </c>
      <c r="G60" s="1">
        <v>92407009937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22402425</v>
      </c>
      <c r="S60" s="1">
        <v>4170</v>
      </c>
      <c r="U60" s="1">
        <v>105808262879</v>
      </c>
      <c r="W60" s="1">
        <v>92695990242</v>
      </c>
      <c r="Y60" s="5">
        <v>9.0485193895435412E-3</v>
      </c>
    </row>
    <row r="61" spans="1:25" ht="21" x14ac:dyDescent="0.25">
      <c r="A61" s="2" t="s">
        <v>66</v>
      </c>
      <c r="C61" s="1">
        <v>11039342</v>
      </c>
      <c r="E61" s="1">
        <v>88840477892</v>
      </c>
      <c r="G61" s="1">
        <v>90261024983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11039342</v>
      </c>
      <c r="S61" s="1">
        <v>8240</v>
      </c>
      <c r="U61" s="1">
        <v>88840477892</v>
      </c>
      <c r="W61" s="1">
        <v>90261024983</v>
      </c>
      <c r="Y61" s="5">
        <v>8.8108302478513735E-3</v>
      </c>
    </row>
    <row r="62" spans="1:25" ht="21" x14ac:dyDescent="0.25">
      <c r="A62" s="2" t="s">
        <v>67</v>
      </c>
      <c r="C62" s="1">
        <v>56557788</v>
      </c>
      <c r="E62" s="1">
        <v>107486901007</v>
      </c>
      <c r="G62" s="1">
        <v>86313477107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56557788</v>
      </c>
      <c r="S62" s="1">
        <v>1536</v>
      </c>
      <c r="U62" s="1">
        <v>107486901007</v>
      </c>
      <c r="W62" s="1">
        <v>86201235915</v>
      </c>
      <c r="Y62" s="5">
        <v>8.4145339247488193E-3</v>
      </c>
    </row>
    <row r="63" spans="1:25" ht="21" x14ac:dyDescent="0.25">
      <c r="A63" s="2" t="s">
        <v>68</v>
      </c>
      <c r="C63" s="1">
        <v>9950785</v>
      </c>
      <c r="E63" s="1">
        <v>109372924460</v>
      </c>
      <c r="G63" s="1">
        <v>98047483739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9950785</v>
      </c>
      <c r="S63" s="1">
        <v>9750</v>
      </c>
      <c r="U63" s="1">
        <v>109372924460</v>
      </c>
      <c r="W63" s="1">
        <v>96270187962</v>
      </c>
      <c r="Y63" s="5">
        <v>9.3974147116286672E-3</v>
      </c>
    </row>
    <row r="64" spans="1:25" ht="21" x14ac:dyDescent="0.25">
      <c r="A64" s="2" t="s">
        <v>69</v>
      </c>
      <c r="C64" s="1">
        <v>17505286</v>
      </c>
      <c r="E64" s="1">
        <v>106555281268</v>
      </c>
      <c r="G64" s="1">
        <v>105956817849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17505286</v>
      </c>
      <c r="S64" s="1">
        <v>5750</v>
      </c>
      <c r="U64" s="1">
        <v>106555281268</v>
      </c>
      <c r="W64" s="1">
        <v>99877328301</v>
      </c>
      <c r="Y64" s="5">
        <v>9.7495257275748287E-3</v>
      </c>
    </row>
    <row r="65" spans="1:25" ht="21" x14ac:dyDescent="0.25">
      <c r="A65" s="2" t="s">
        <v>70</v>
      </c>
      <c r="C65" s="1">
        <v>25276172</v>
      </c>
      <c r="E65" s="1">
        <v>90354968743</v>
      </c>
      <c r="G65" s="1">
        <v>61447928617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25276172</v>
      </c>
      <c r="S65" s="1">
        <v>2457</v>
      </c>
      <c r="U65" s="1">
        <v>90354968743</v>
      </c>
      <c r="W65" s="1">
        <v>61623494127</v>
      </c>
      <c r="Y65" s="5">
        <v>6.0153775800211055E-3</v>
      </c>
    </row>
    <row r="66" spans="1:25" ht="21" x14ac:dyDescent="0.25">
      <c r="A66" s="2" t="s">
        <v>71</v>
      </c>
      <c r="C66" s="1">
        <v>21100424</v>
      </c>
      <c r="E66" s="1">
        <v>104158811336</v>
      </c>
      <c r="G66" s="1">
        <v>101755364131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21100424</v>
      </c>
      <c r="S66" s="1">
        <v>5039</v>
      </c>
      <c r="U66" s="1">
        <v>104158811336</v>
      </c>
      <c r="W66" s="1">
        <v>105503144004</v>
      </c>
      <c r="Y66" s="5">
        <v>1.0298689745756158E-2</v>
      </c>
    </row>
    <row r="67" spans="1:25" ht="21" x14ac:dyDescent="0.25">
      <c r="A67" s="2" t="s">
        <v>72</v>
      </c>
      <c r="C67" s="1">
        <v>31401010</v>
      </c>
      <c r="E67" s="1">
        <v>106140304036</v>
      </c>
      <c r="G67" s="1">
        <v>92602408733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31401010</v>
      </c>
      <c r="S67" s="1">
        <v>2812</v>
      </c>
      <c r="U67" s="1">
        <v>106140304036</v>
      </c>
      <c r="W67" s="1">
        <v>87617083902</v>
      </c>
      <c r="Y67" s="5">
        <v>8.5527419306136825E-3</v>
      </c>
    </row>
    <row r="68" spans="1:25" ht="21" x14ac:dyDescent="0.25">
      <c r="A68" s="2" t="s">
        <v>73</v>
      </c>
      <c r="C68" s="1">
        <v>1646489</v>
      </c>
      <c r="E68" s="1">
        <v>25488561578</v>
      </c>
      <c r="G68" s="1">
        <v>22431547318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1646489</v>
      </c>
      <c r="S68" s="1">
        <v>14770</v>
      </c>
      <c r="U68" s="1">
        <v>25488561578</v>
      </c>
      <c r="W68" s="1">
        <v>24130659423</v>
      </c>
      <c r="Y68" s="5">
        <v>2.3555143982113202E-3</v>
      </c>
    </row>
    <row r="69" spans="1:25" ht="21" x14ac:dyDescent="0.25">
      <c r="A69" s="2" t="s">
        <v>74</v>
      </c>
      <c r="C69" s="1">
        <v>8690359</v>
      </c>
      <c r="E69" s="1">
        <v>39352016667</v>
      </c>
      <c r="G69" s="1">
        <v>40873885168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8690359</v>
      </c>
      <c r="S69" s="1">
        <v>4740</v>
      </c>
      <c r="U69" s="1">
        <v>39352016667</v>
      </c>
      <c r="W69" s="1">
        <v>40873885168</v>
      </c>
      <c r="Y69" s="5">
        <v>3.9899044338710579E-3</v>
      </c>
    </row>
    <row r="70" spans="1:25" ht="21" x14ac:dyDescent="0.25">
      <c r="A70" s="2" t="s">
        <v>75</v>
      </c>
      <c r="C70" s="1">
        <v>5892497</v>
      </c>
      <c r="E70" s="1">
        <v>13464080643</v>
      </c>
      <c r="G70" s="1">
        <v>12021325084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5892497</v>
      </c>
      <c r="S70" s="1">
        <v>2071</v>
      </c>
      <c r="U70" s="1">
        <v>13464080643</v>
      </c>
      <c r="W70" s="1">
        <v>12109029304</v>
      </c>
      <c r="Y70" s="5">
        <v>1.1820229349699526E-3</v>
      </c>
    </row>
    <row r="71" spans="1:25" ht="21" x14ac:dyDescent="0.25">
      <c r="A71" s="2" t="s">
        <v>76</v>
      </c>
      <c r="C71" s="1">
        <v>500000</v>
      </c>
      <c r="E71" s="1">
        <v>805640486</v>
      </c>
      <c r="G71" s="1">
        <v>745690905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500000</v>
      </c>
      <c r="S71" s="1">
        <v>1523</v>
      </c>
      <c r="U71" s="1">
        <v>805640486</v>
      </c>
      <c r="W71" s="1">
        <v>755613605</v>
      </c>
      <c r="Y71" s="5">
        <v>7.3759224514411697E-5</v>
      </c>
    </row>
    <row r="72" spans="1:25" ht="21" x14ac:dyDescent="0.25">
      <c r="A72" s="2" t="s">
        <v>77</v>
      </c>
      <c r="C72" s="1">
        <v>2518907</v>
      </c>
      <c r="E72" s="1">
        <v>81298178344</v>
      </c>
      <c r="G72" s="1">
        <v>87480254711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2518907</v>
      </c>
      <c r="S72" s="1">
        <v>35460</v>
      </c>
      <c r="U72" s="1">
        <v>81298178344</v>
      </c>
      <c r="W72" s="1">
        <v>88629995202</v>
      </c>
      <c r="Y72" s="5">
        <v>8.6516172704639814E-3</v>
      </c>
    </row>
    <row r="73" spans="1:25" ht="21" x14ac:dyDescent="0.25">
      <c r="A73" s="2" t="s">
        <v>78</v>
      </c>
      <c r="C73" s="1">
        <v>13346718</v>
      </c>
      <c r="E73" s="1">
        <v>100387819566</v>
      </c>
      <c r="G73" s="1">
        <v>97472512322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13346718</v>
      </c>
      <c r="S73" s="1">
        <v>7380</v>
      </c>
      <c r="U73" s="1">
        <v>100387819566</v>
      </c>
      <c r="W73" s="1">
        <v>97737383280</v>
      </c>
      <c r="Y73" s="5">
        <v>9.5406349873764229E-3</v>
      </c>
    </row>
    <row r="74" spans="1:25" ht="21" x14ac:dyDescent="0.25">
      <c r="A74" s="2" t="s">
        <v>79</v>
      </c>
      <c r="C74" s="1">
        <v>1447638</v>
      </c>
      <c r="E74" s="1">
        <v>60050760504</v>
      </c>
      <c r="G74" s="1">
        <v>45406113639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1447638</v>
      </c>
      <c r="S74" s="1">
        <v>30840</v>
      </c>
      <c r="U74" s="1">
        <v>60050760504</v>
      </c>
      <c r="W74" s="1">
        <v>44300048865</v>
      </c>
      <c r="Y74" s="5">
        <v>4.3243494143186375E-3</v>
      </c>
    </row>
    <row r="75" spans="1:25" ht="21" x14ac:dyDescent="0.25">
      <c r="A75" s="2" t="s">
        <v>80</v>
      </c>
      <c r="C75" s="1">
        <v>20412175</v>
      </c>
      <c r="E75" s="1">
        <v>92170674063</v>
      </c>
      <c r="G75" s="1">
        <v>88369898715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138" si="1">C75+I75+M75</f>
        <v>20412175</v>
      </c>
      <c r="S75" s="1">
        <v>4262</v>
      </c>
      <c r="U75" s="1">
        <v>92170674063</v>
      </c>
      <c r="W75" s="1">
        <v>86324205437</v>
      </c>
      <c r="Y75" s="5">
        <v>8.4265375950395727E-3</v>
      </c>
    </row>
    <row r="76" spans="1:25" ht="21" x14ac:dyDescent="0.25">
      <c r="A76" s="2" t="s">
        <v>81</v>
      </c>
      <c r="C76" s="1">
        <v>34746243</v>
      </c>
      <c r="E76" s="1">
        <v>66659319790</v>
      </c>
      <c r="G76" s="1">
        <v>68886353774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34746243</v>
      </c>
      <c r="S76" s="1">
        <v>2051</v>
      </c>
      <c r="U76" s="1">
        <v>66659319790</v>
      </c>
      <c r="W76" s="1">
        <v>70713669465</v>
      </c>
      <c r="Y76" s="5">
        <v>6.9027150752623547E-3</v>
      </c>
    </row>
    <row r="77" spans="1:25" ht="21" x14ac:dyDescent="0.25">
      <c r="A77" s="2" t="s">
        <v>82</v>
      </c>
      <c r="C77" s="1">
        <v>18127062</v>
      </c>
      <c r="E77" s="1">
        <v>99897495721</v>
      </c>
      <c r="G77" s="1">
        <v>106482683680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18127062</v>
      </c>
      <c r="S77" s="1">
        <v>5890</v>
      </c>
      <c r="U77" s="1">
        <v>99897495721</v>
      </c>
      <c r="W77" s="1">
        <v>105943075485</v>
      </c>
      <c r="Y77" s="5">
        <v>1.034163365870759E-2</v>
      </c>
    </row>
    <row r="78" spans="1:25" ht="21" x14ac:dyDescent="0.25">
      <c r="A78" s="2" t="s">
        <v>83</v>
      </c>
      <c r="C78" s="1">
        <v>6134507</v>
      </c>
      <c r="E78" s="1">
        <v>37773211716</v>
      </c>
      <c r="G78" s="1">
        <v>38409520616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6134507</v>
      </c>
      <c r="S78" s="1">
        <v>5970</v>
      </c>
      <c r="U78" s="1">
        <v>37773211716</v>
      </c>
      <c r="W78" s="1">
        <v>36339910948</v>
      </c>
      <c r="Y78" s="5">
        <v>3.5473205256107846E-3</v>
      </c>
    </row>
    <row r="79" spans="1:25" ht="21" x14ac:dyDescent="0.25">
      <c r="A79" s="2" t="s">
        <v>84</v>
      </c>
      <c r="C79" s="1">
        <v>47915031</v>
      </c>
      <c r="E79" s="1">
        <v>103972341827</v>
      </c>
      <c r="G79" s="1">
        <v>89669205770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47915031</v>
      </c>
      <c r="S79" s="1">
        <v>1886</v>
      </c>
      <c r="U79" s="1">
        <v>103972341827</v>
      </c>
      <c r="W79" s="1">
        <v>89669205770</v>
      </c>
      <c r="Y79" s="5">
        <v>8.7530598134458026E-3</v>
      </c>
    </row>
    <row r="80" spans="1:25" ht="21" x14ac:dyDescent="0.25">
      <c r="A80" s="2" t="s">
        <v>85</v>
      </c>
      <c r="C80" s="1">
        <v>58858444</v>
      </c>
      <c r="E80" s="1">
        <v>110355543212</v>
      </c>
      <c r="G80" s="1">
        <v>89415709857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58858444</v>
      </c>
      <c r="S80" s="1">
        <v>1531</v>
      </c>
      <c r="U80" s="1">
        <v>110355543212</v>
      </c>
      <c r="W80" s="1">
        <v>89415709857</v>
      </c>
      <c r="Y80" s="5">
        <v>8.7283148090722355E-3</v>
      </c>
    </row>
    <row r="81" spans="1:25" ht="21" x14ac:dyDescent="0.25">
      <c r="A81" s="2" t="s">
        <v>86</v>
      </c>
      <c r="C81" s="1">
        <v>11000754</v>
      </c>
      <c r="E81" s="1">
        <v>36124996130</v>
      </c>
      <c r="G81" s="1">
        <v>29909067790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11000754</v>
      </c>
      <c r="S81" s="1">
        <v>2740</v>
      </c>
      <c r="U81" s="1">
        <v>36124996130</v>
      </c>
      <c r="W81" s="1">
        <v>29909067790</v>
      </c>
      <c r="Y81" s="5">
        <v>2.9195737497862673E-3</v>
      </c>
    </row>
    <row r="82" spans="1:25" ht="21" x14ac:dyDescent="0.25">
      <c r="A82" s="2" t="s">
        <v>87</v>
      </c>
      <c r="C82" s="1">
        <v>6630109</v>
      </c>
      <c r="E82" s="1">
        <v>16898820420</v>
      </c>
      <c r="G82" s="1">
        <v>15591894070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6630109</v>
      </c>
      <c r="S82" s="1">
        <v>2228</v>
      </c>
      <c r="U82" s="1">
        <v>16898820420</v>
      </c>
      <c r="W82" s="1">
        <v>14657696198</v>
      </c>
      <c r="Y82" s="5">
        <v>1.4308110621331662E-3</v>
      </c>
    </row>
    <row r="83" spans="1:25" ht="21" x14ac:dyDescent="0.25">
      <c r="A83" s="2" t="s">
        <v>88</v>
      </c>
      <c r="C83" s="1">
        <v>5239728</v>
      </c>
      <c r="E83" s="1">
        <v>95154355844</v>
      </c>
      <c r="G83" s="1">
        <v>88334831094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5239728</v>
      </c>
      <c r="S83" s="1">
        <v>15940</v>
      </c>
      <c r="U83" s="1">
        <v>95154355844</v>
      </c>
      <c r="W83" s="1">
        <v>82875644947</v>
      </c>
      <c r="Y83" s="5">
        <v>8.0899063515703137E-3</v>
      </c>
    </row>
    <row r="84" spans="1:25" ht="21" x14ac:dyDescent="0.25">
      <c r="A84" s="2" t="s">
        <v>89</v>
      </c>
      <c r="C84" s="1">
        <v>8368906</v>
      </c>
      <c r="E84" s="1">
        <v>110701943085</v>
      </c>
      <c r="G84" s="1">
        <v>112771230963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8368906</v>
      </c>
      <c r="S84" s="1">
        <v>11271</v>
      </c>
      <c r="U84" s="1">
        <v>110701943085</v>
      </c>
      <c r="W84" s="1">
        <v>93596800013</v>
      </c>
      <c r="Y84" s="5">
        <v>9.1364519382751957E-3</v>
      </c>
    </row>
    <row r="85" spans="1:25" ht="21" x14ac:dyDescent="0.25">
      <c r="A85" s="2" t="s">
        <v>90</v>
      </c>
      <c r="C85" s="1">
        <v>1150192</v>
      </c>
      <c r="E85" s="1">
        <v>58012470972</v>
      </c>
      <c r="G85" s="1">
        <v>49327029905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1150192</v>
      </c>
      <c r="S85" s="1">
        <v>43870</v>
      </c>
      <c r="U85" s="1">
        <v>58012470972</v>
      </c>
      <c r="W85" s="1">
        <v>50068875565</v>
      </c>
      <c r="Y85" s="5">
        <v>4.8874734514381549E-3</v>
      </c>
    </row>
    <row r="86" spans="1:25" ht="21" x14ac:dyDescent="0.25">
      <c r="A86" s="2" t="s">
        <v>91</v>
      </c>
      <c r="C86" s="1">
        <v>4333938</v>
      </c>
      <c r="E86" s="1">
        <v>101255802005</v>
      </c>
      <c r="G86" s="1">
        <v>92803423107</v>
      </c>
      <c r="I86" s="1">
        <v>0</v>
      </c>
      <c r="K86" s="1">
        <v>0</v>
      </c>
      <c r="M86" s="1">
        <v>0</v>
      </c>
      <c r="O86" s="1">
        <v>0</v>
      </c>
      <c r="Q86" s="1">
        <f t="shared" si="1"/>
        <v>4333938</v>
      </c>
      <c r="S86" s="1">
        <v>22140</v>
      </c>
      <c r="U86" s="1">
        <v>101255802005</v>
      </c>
      <c r="W86" s="1">
        <v>95211667636</v>
      </c>
      <c r="Y86" s="5">
        <v>9.2940872465567502E-3</v>
      </c>
    </row>
    <row r="87" spans="1:25" ht="21" x14ac:dyDescent="0.25">
      <c r="A87" s="2" t="s">
        <v>92</v>
      </c>
      <c r="C87" s="1">
        <v>2147520</v>
      </c>
      <c r="E87" s="1">
        <v>78081012823</v>
      </c>
      <c r="G87" s="1">
        <v>68082883469</v>
      </c>
      <c r="I87" s="1">
        <v>0</v>
      </c>
      <c r="K87" s="1">
        <v>0</v>
      </c>
      <c r="M87" s="1">
        <v>0</v>
      </c>
      <c r="O87" s="1">
        <v>0</v>
      </c>
      <c r="Q87" s="1">
        <f t="shared" si="1"/>
        <v>2147520</v>
      </c>
      <c r="S87" s="1">
        <v>33310</v>
      </c>
      <c r="U87" s="1">
        <v>78081012823</v>
      </c>
      <c r="W87" s="1">
        <v>70980934221</v>
      </c>
      <c r="Y87" s="5">
        <v>6.9288041252902367E-3</v>
      </c>
    </row>
    <row r="88" spans="1:25" ht="21" x14ac:dyDescent="0.25">
      <c r="A88" s="2" t="s">
        <v>93</v>
      </c>
      <c r="C88" s="1">
        <v>5777413</v>
      </c>
      <c r="E88" s="1">
        <v>52841964146</v>
      </c>
      <c r="G88" s="1">
        <v>46091338924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5777413</v>
      </c>
      <c r="S88" s="1">
        <v>8420</v>
      </c>
      <c r="U88" s="1">
        <v>52841964146</v>
      </c>
      <c r="W88" s="1">
        <v>48269785291</v>
      </c>
      <c r="Y88" s="5">
        <v>4.711855248478905E-3</v>
      </c>
    </row>
    <row r="89" spans="1:25" ht="21" x14ac:dyDescent="0.25">
      <c r="A89" s="2" t="s">
        <v>94</v>
      </c>
      <c r="C89" s="1">
        <v>24428376</v>
      </c>
      <c r="E89" s="1">
        <v>115221109738</v>
      </c>
      <c r="G89" s="1">
        <v>88571296164</v>
      </c>
      <c r="I89" s="1">
        <v>0</v>
      </c>
      <c r="K89" s="1">
        <v>0</v>
      </c>
      <c r="M89" s="1">
        <v>0</v>
      </c>
      <c r="O89" s="1">
        <v>0</v>
      </c>
      <c r="Q89" s="1">
        <f t="shared" si="1"/>
        <v>24428376</v>
      </c>
      <c r="S89" s="1">
        <v>3874</v>
      </c>
      <c r="U89" s="1">
        <v>115221109738</v>
      </c>
      <c r="W89" s="1">
        <v>93903995988</v>
      </c>
      <c r="Y89" s="5">
        <v>9.1664388743758884E-3</v>
      </c>
    </row>
    <row r="90" spans="1:25" ht="21" x14ac:dyDescent="0.25">
      <c r="A90" s="2" t="s">
        <v>95</v>
      </c>
      <c r="C90" s="1">
        <v>6298057</v>
      </c>
      <c r="E90" s="1">
        <v>59091665685</v>
      </c>
      <c r="G90" s="1">
        <v>49745009234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6298057</v>
      </c>
      <c r="S90" s="1">
        <v>8290</v>
      </c>
      <c r="U90" s="1">
        <v>59091665685</v>
      </c>
      <c r="W90" s="1">
        <v>51807302331</v>
      </c>
      <c r="Y90" s="5">
        <v>5.0571699858662994E-3</v>
      </c>
    </row>
    <row r="91" spans="1:25" ht="21" x14ac:dyDescent="0.25">
      <c r="A91" s="2" t="s">
        <v>96</v>
      </c>
      <c r="C91" s="1">
        <v>24737396</v>
      </c>
      <c r="E91" s="1">
        <v>107745100525</v>
      </c>
      <c r="G91" s="1">
        <v>100369313373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24737396</v>
      </c>
      <c r="S91" s="1">
        <v>3394</v>
      </c>
      <c r="U91" s="1">
        <v>107745100525</v>
      </c>
      <c r="W91" s="1">
        <v>83309721103</v>
      </c>
      <c r="Y91" s="5">
        <v>8.1322786969527886E-3</v>
      </c>
    </row>
    <row r="92" spans="1:25" ht="21" x14ac:dyDescent="0.25">
      <c r="A92" s="2" t="s">
        <v>97</v>
      </c>
      <c r="C92" s="1">
        <v>300610</v>
      </c>
      <c r="E92" s="1">
        <v>36205450770</v>
      </c>
      <c r="G92" s="1">
        <v>37470723084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300610</v>
      </c>
      <c r="S92" s="1">
        <v>133040</v>
      </c>
      <c r="U92" s="1">
        <v>36205450770</v>
      </c>
      <c r="W92" s="1">
        <v>39684007316</v>
      </c>
      <c r="Y92" s="5">
        <v>3.8737545034705939E-3</v>
      </c>
    </row>
    <row r="93" spans="1:25" ht="21" x14ac:dyDescent="0.25">
      <c r="A93" s="2" t="s">
        <v>98</v>
      </c>
      <c r="C93" s="1">
        <v>9888892</v>
      </c>
      <c r="E93" s="1">
        <v>109209491808</v>
      </c>
      <c r="G93" s="1">
        <v>94592026337</v>
      </c>
      <c r="I93" s="1">
        <v>0</v>
      </c>
      <c r="K93" s="1">
        <v>0</v>
      </c>
      <c r="M93" s="1">
        <v>0</v>
      </c>
      <c r="O93" s="1">
        <v>0</v>
      </c>
      <c r="Q93" s="1">
        <f t="shared" si="1"/>
        <v>9888892</v>
      </c>
      <c r="S93" s="1">
        <v>10200</v>
      </c>
      <c r="U93" s="1">
        <v>109209491808</v>
      </c>
      <c r="W93" s="1">
        <v>100086998821</v>
      </c>
      <c r="Y93" s="5">
        <v>9.7699927160678872E-3</v>
      </c>
    </row>
    <row r="94" spans="1:25" ht="21" x14ac:dyDescent="0.25">
      <c r="A94" s="2" t="s">
        <v>99</v>
      </c>
      <c r="C94" s="1">
        <v>2557008</v>
      </c>
      <c r="E94" s="1">
        <v>19637857932</v>
      </c>
      <c r="G94" s="1">
        <v>18521868996</v>
      </c>
      <c r="I94" s="1">
        <v>0</v>
      </c>
      <c r="K94" s="1">
        <v>0</v>
      </c>
      <c r="M94" s="1">
        <v>0</v>
      </c>
      <c r="O94" s="1">
        <v>0</v>
      </c>
      <c r="Q94" s="1">
        <f t="shared" si="1"/>
        <v>2557008</v>
      </c>
      <c r="S94" s="1">
        <v>7870</v>
      </c>
      <c r="U94" s="1">
        <v>19637857932</v>
      </c>
      <c r="W94" s="1">
        <v>19968097123</v>
      </c>
      <c r="Y94" s="5">
        <v>1.9491858657321758E-3</v>
      </c>
    </row>
    <row r="95" spans="1:25" ht="21" x14ac:dyDescent="0.25">
      <c r="A95" s="2" t="s">
        <v>100</v>
      </c>
      <c r="C95" s="1">
        <v>2362736</v>
      </c>
      <c r="E95" s="1">
        <v>109573668402</v>
      </c>
      <c r="G95" s="1">
        <v>82478526744</v>
      </c>
      <c r="I95" s="1">
        <v>0</v>
      </c>
      <c r="K95" s="1">
        <v>0</v>
      </c>
      <c r="M95" s="1">
        <v>0</v>
      </c>
      <c r="O95" s="1">
        <v>0</v>
      </c>
      <c r="Q95" s="1">
        <f t="shared" si="1"/>
        <v>2362736</v>
      </c>
      <c r="S95" s="1">
        <v>37260</v>
      </c>
      <c r="U95" s="1">
        <v>109573668402</v>
      </c>
      <c r="W95" s="1">
        <v>87355028610</v>
      </c>
      <c r="Y95" s="5">
        <v>8.5271614024311371E-3</v>
      </c>
    </row>
    <row r="96" spans="1:25" ht="21" x14ac:dyDescent="0.25">
      <c r="A96" s="2" t="s">
        <v>101</v>
      </c>
      <c r="C96" s="1">
        <v>941798</v>
      </c>
      <c r="E96" s="1">
        <v>119586445887</v>
      </c>
      <c r="G96" s="1">
        <v>102226913241</v>
      </c>
      <c r="I96" s="1">
        <v>0</v>
      </c>
      <c r="K96" s="1">
        <v>0</v>
      </c>
      <c r="M96" s="1">
        <v>0</v>
      </c>
      <c r="O96" s="1">
        <v>0</v>
      </c>
      <c r="Q96" s="1">
        <f t="shared" si="1"/>
        <v>941798</v>
      </c>
      <c r="S96" s="1">
        <v>109390</v>
      </c>
      <c r="U96" s="1">
        <v>119586445887</v>
      </c>
      <c r="W96" s="1">
        <v>102226913241</v>
      </c>
      <c r="Y96" s="5">
        <v>9.9788804691495793E-3</v>
      </c>
    </row>
    <row r="97" spans="1:25" ht="21" x14ac:dyDescent="0.25">
      <c r="A97" s="2" t="s">
        <v>102</v>
      </c>
      <c r="C97" s="1">
        <v>50882858</v>
      </c>
      <c r="E97" s="1">
        <v>103656693316</v>
      </c>
      <c r="G97" s="1">
        <v>102392773954</v>
      </c>
      <c r="I97" s="1">
        <v>0</v>
      </c>
      <c r="K97" s="1">
        <v>0</v>
      </c>
      <c r="M97" s="1">
        <v>0</v>
      </c>
      <c r="O97" s="1">
        <v>0</v>
      </c>
      <c r="Q97" s="1">
        <f t="shared" si="1"/>
        <v>50882858</v>
      </c>
      <c r="S97" s="1">
        <v>2144</v>
      </c>
      <c r="U97" s="1">
        <v>103656693316</v>
      </c>
      <c r="W97" s="1">
        <v>108249559840</v>
      </c>
      <c r="Y97" s="5">
        <v>1.0566781136537112E-2</v>
      </c>
    </row>
    <row r="98" spans="1:25" ht="21" x14ac:dyDescent="0.25">
      <c r="A98" s="2" t="s">
        <v>103</v>
      </c>
      <c r="C98" s="1">
        <v>3956101</v>
      </c>
      <c r="E98" s="1">
        <v>35510769932</v>
      </c>
      <c r="G98" s="1">
        <v>36311063138</v>
      </c>
      <c r="I98" s="1">
        <v>0</v>
      </c>
      <c r="K98" s="1">
        <v>0</v>
      </c>
      <c r="M98" s="1">
        <v>0</v>
      </c>
      <c r="O98" s="1">
        <v>0</v>
      </c>
      <c r="Q98" s="1">
        <f t="shared" si="1"/>
        <v>3956101</v>
      </c>
      <c r="S98" s="1">
        <v>9970</v>
      </c>
      <c r="U98" s="1">
        <v>35510769932</v>
      </c>
      <c r="W98" s="1">
        <v>39137437783</v>
      </c>
      <c r="Y98" s="5">
        <v>3.8204011167256792E-3</v>
      </c>
    </row>
    <row r="99" spans="1:25" ht="21" x14ac:dyDescent="0.25">
      <c r="A99" s="2" t="s">
        <v>104</v>
      </c>
      <c r="C99" s="1">
        <v>2466</v>
      </c>
      <c r="E99" s="1">
        <v>16830015</v>
      </c>
      <c r="G99" s="1">
        <v>16174259</v>
      </c>
      <c r="I99" s="1">
        <v>0</v>
      </c>
      <c r="K99" s="1">
        <v>0</v>
      </c>
      <c r="M99" s="1">
        <v>0</v>
      </c>
      <c r="O99" s="1">
        <v>0</v>
      </c>
      <c r="Q99" s="1">
        <f t="shared" si="1"/>
        <v>2466</v>
      </c>
      <c r="S99" s="1">
        <v>6880</v>
      </c>
      <c r="U99" s="1">
        <v>16830015</v>
      </c>
      <c r="W99" s="1">
        <v>16834932</v>
      </c>
      <c r="Y99" s="5">
        <v>1.6433419420404082E-6</v>
      </c>
    </row>
    <row r="100" spans="1:25" ht="21" x14ac:dyDescent="0.25">
      <c r="A100" s="2" t="s">
        <v>105</v>
      </c>
      <c r="C100" s="1">
        <v>10945712</v>
      </c>
      <c r="E100" s="1">
        <v>93971252319</v>
      </c>
      <c r="G100" s="1">
        <v>100139357178</v>
      </c>
      <c r="I100" s="1">
        <v>0</v>
      </c>
      <c r="K100" s="1">
        <v>0</v>
      </c>
      <c r="M100" s="1">
        <v>0</v>
      </c>
      <c r="O100" s="1">
        <v>0</v>
      </c>
      <c r="Q100" s="1">
        <f t="shared" si="1"/>
        <v>10945712</v>
      </c>
      <c r="S100" s="1">
        <v>9410</v>
      </c>
      <c r="U100" s="1">
        <v>93971252319</v>
      </c>
      <c r="W100" s="1">
        <v>102202966491</v>
      </c>
      <c r="Y100" s="5">
        <v>9.9765429070702936E-3</v>
      </c>
    </row>
    <row r="101" spans="1:25" ht="21" x14ac:dyDescent="0.25">
      <c r="A101" s="2" t="s">
        <v>106</v>
      </c>
      <c r="C101" s="1">
        <v>4181665</v>
      </c>
      <c r="E101" s="1">
        <v>18425305626</v>
      </c>
      <c r="G101" s="1">
        <v>16900264791</v>
      </c>
      <c r="I101" s="1">
        <v>0</v>
      </c>
      <c r="K101" s="1">
        <v>0</v>
      </c>
      <c r="M101" s="1">
        <v>0</v>
      </c>
      <c r="O101" s="1">
        <v>0</v>
      </c>
      <c r="Q101" s="1">
        <f t="shared" si="1"/>
        <v>4181665</v>
      </c>
      <c r="S101" s="1">
        <v>4195</v>
      </c>
      <c r="U101" s="1">
        <v>18425305626</v>
      </c>
      <c r="W101" s="1">
        <v>17406484360</v>
      </c>
      <c r="Y101" s="5">
        <v>1.6991340275243399E-3</v>
      </c>
    </row>
    <row r="102" spans="1:25" ht="21" x14ac:dyDescent="0.25">
      <c r="A102" s="2" t="s">
        <v>107</v>
      </c>
      <c r="C102" s="1">
        <v>65011658</v>
      </c>
      <c r="E102" s="1">
        <v>114708253752</v>
      </c>
      <c r="G102" s="1">
        <v>122051251036</v>
      </c>
      <c r="I102" s="1">
        <v>0</v>
      </c>
      <c r="K102" s="1">
        <v>0</v>
      </c>
      <c r="M102" s="1">
        <v>0</v>
      </c>
      <c r="O102" s="1">
        <v>0</v>
      </c>
      <c r="Q102" s="1">
        <f t="shared" si="1"/>
        <v>65011658</v>
      </c>
      <c r="S102" s="1">
        <v>1995</v>
      </c>
      <c r="U102" s="1">
        <v>114708253752</v>
      </c>
      <c r="W102" s="1">
        <v>128695690178</v>
      </c>
      <c r="Y102" s="5">
        <v>1.256263021610929E-2</v>
      </c>
    </row>
    <row r="103" spans="1:25" ht="21" x14ac:dyDescent="0.25">
      <c r="A103" s="2" t="s">
        <v>108</v>
      </c>
      <c r="C103" s="1">
        <v>3415359</v>
      </c>
      <c r="E103" s="1">
        <v>107421161907</v>
      </c>
      <c r="G103" s="1">
        <v>84249502715</v>
      </c>
      <c r="I103" s="1">
        <v>0</v>
      </c>
      <c r="K103" s="1">
        <v>0</v>
      </c>
      <c r="M103" s="1">
        <v>0</v>
      </c>
      <c r="O103" s="1">
        <v>0</v>
      </c>
      <c r="Q103" s="1">
        <f t="shared" si="1"/>
        <v>3415359</v>
      </c>
      <c r="S103" s="1">
        <v>25940</v>
      </c>
      <c r="U103" s="1">
        <v>107421161907</v>
      </c>
      <c r="W103" s="1">
        <v>87909577652</v>
      </c>
      <c r="Y103" s="5">
        <v>8.5812937089730888E-3</v>
      </c>
    </row>
    <row r="104" spans="1:25" ht="21" x14ac:dyDescent="0.25">
      <c r="A104" s="2" t="s">
        <v>109</v>
      </c>
      <c r="C104" s="1">
        <v>952696</v>
      </c>
      <c r="E104" s="1">
        <v>35262881231</v>
      </c>
      <c r="G104" s="1">
        <v>33871233375</v>
      </c>
      <c r="I104" s="1">
        <v>0</v>
      </c>
      <c r="K104" s="1">
        <v>0</v>
      </c>
      <c r="M104" s="1">
        <v>0</v>
      </c>
      <c r="O104" s="1">
        <v>0</v>
      </c>
      <c r="Q104" s="1">
        <f t="shared" si="1"/>
        <v>952696</v>
      </c>
      <c r="S104" s="1">
        <v>37930</v>
      </c>
      <c r="U104" s="1">
        <v>35262881231</v>
      </c>
      <c r="W104" s="1">
        <v>35856429861</v>
      </c>
      <c r="Y104" s="5">
        <v>3.5001255177277476E-3</v>
      </c>
    </row>
    <row r="105" spans="1:25" ht="21" x14ac:dyDescent="0.25">
      <c r="A105" s="2" t="s">
        <v>110</v>
      </c>
      <c r="C105" s="1">
        <v>17564009</v>
      </c>
      <c r="E105" s="1">
        <v>95317325480</v>
      </c>
      <c r="G105" s="1">
        <v>150405704386</v>
      </c>
      <c r="I105" s="1">
        <v>0</v>
      </c>
      <c r="K105" s="1">
        <v>0</v>
      </c>
      <c r="M105" s="1">
        <v>0</v>
      </c>
      <c r="O105" s="1">
        <v>0</v>
      </c>
      <c r="Q105" s="1">
        <f t="shared" si="1"/>
        <v>17564009</v>
      </c>
      <c r="S105" s="1">
        <v>9140</v>
      </c>
      <c r="U105" s="1">
        <v>95317325480</v>
      </c>
      <c r="W105" s="1">
        <v>159294106383</v>
      </c>
      <c r="Y105" s="5">
        <v>1.5549494713672179E-2</v>
      </c>
    </row>
    <row r="106" spans="1:25" ht="21" x14ac:dyDescent="0.25">
      <c r="A106" s="2" t="s">
        <v>111</v>
      </c>
      <c r="C106" s="1">
        <v>64661957</v>
      </c>
      <c r="E106" s="1">
        <v>114070156420</v>
      </c>
      <c r="G106" s="1">
        <v>138397692996</v>
      </c>
      <c r="I106" s="1">
        <v>0</v>
      </c>
      <c r="K106" s="1">
        <v>0</v>
      </c>
      <c r="M106" s="1">
        <v>-1</v>
      </c>
      <c r="O106" s="1">
        <v>1</v>
      </c>
      <c r="Q106" s="1">
        <f t="shared" si="1"/>
        <v>64661956</v>
      </c>
      <c r="S106" s="1">
        <v>2157</v>
      </c>
      <c r="U106" s="1">
        <v>114070154656</v>
      </c>
      <c r="W106" s="1">
        <v>138397690856</v>
      </c>
      <c r="Y106" s="5">
        <v>1.3509691043908411E-2</v>
      </c>
    </row>
    <row r="107" spans="1:25" ht="21" x14ac:dyDescent="0.25">
      <c r="A107" s="2" t="s">
        <v>112</v>
      </c>
      <c r="C107" s="1">
        <v>17776948</v>
      </c>
      <c r="E107" s="1">
        <v>47835648682</v>
      </c>
      <c r="G107" s="1">
        <v>48949701833</v>
      </c>
      <c r="I107" s="1">
        <v>0</v>
      </c>
      <c r="K107" s="1">
        <v>0</v>
      </c>
      <c r="M107" s="1">
        <v>0</v>
      </c>
      <c r="O107" s="1">
        <v>0</v>
      </c>
      <c r="Q107" s="1">
        <f t="shared" si="1"/>
        <v>17776948</v>
      </c>
      <c r="S107" s="1">
        <v>2910</v>
      </c>
      <c r="U107" s="1">
        <v>47835648682</v>
      </c>
      <c r="W107" s="1">
        <v>51331038679</v>
      </c>
      <c r="Y107" s="5">
        <v>5.0106795079243073E-3</v>
      </c>
    </row>
    <row r="108" spans="1:25" ht="21" x14ac:dyDescent="0.25">
      <c r="A108" s="2" t="s">
        <v>113</v>
      </c>
      <c r="C108" s="1">
        <v>26603150</v>
      </c>
      <c r="E108" s="1">
        <v>95685927251</v>
      </c>
      <c r="G108" s="1">
        <v>102395932176</v>
      </c>
      <c r="I108" s="1">
        <v>0</v>
      </c>
      <c r="K108" s="1">
        <v>0</v>
      </c>
      <c r="M108" s="1">
        <v>0</v>
      </c>
      <c r="O108" s="1">
        <v>0</v>
      </c>
      <c r="Q108" s="1">
        <f t="shared" si="1"/>
        <v>26603150</v>
      </c>
      <c r="S108" s="1">
        <v>3879</v>
      </c>
      <c r="U108" s="1">
        <v>95685927251</v>
      </c>
      <c r="W108" s="1">
        <v>102395932176</v>
      </c>
      <c r="Y108" s="5">
        <v>9.9953792530403911E-3</v>
      </c>
    </row>
    <row r="109" spans="1:25" ht="21" x14ac:dyDescent="0.25">
      <c r="A109" s="2" t="s">
        <v>114</v>
      </c>
      <c r="C109" s="1">
        <v>521375</v>
      </c>
      <c r="E109" s="1">
        <v>7957646997</v>
      </c>
      <c r="G109" s="1">
        <v>6611666177</v>
      </c>
      <c r="I109" s="1">
        <v>0</v>
      </c>
      <c r="K109" s="1">
        <v>0</v>
      </c>
      <c r="M109" s="1">
        <v>0</v>
      </c>
      <c r="O109" s="1">
        <v>0</v>
      </c>
      <c r="Q109" s="1">
        <f t="shared" si="1"/>
        <v>521375</v>
      </c>
      <c r="S109" s="1">
        <v>6390</v>
      </c>
      <c r="U109" s="1">
        <v>7957646997</v>
      </c>
      <c r="W109" s="1">
        <v>3305833088</v>
      </c>
      <c r="Y109" s="5">
        <v>3.2269890765791986E-4</v>
      </c>
    </row>
    <row r="110" spans="1:25" ht="21" x14ac:dyDescent="0.25">
      <c r="A110" s="2" t="s">
        <v>115</v>
      </c>
      <c r="C110" s="1">
        <v>39127355</v>
      </c>
      <c r="E110" s="1">
        <v>97057232429</v>
      </c>
      <c r="G110" s="1">
        <v>90578492973</v>
      </c>
      <c r="I110" s="1">
        <v>0</v>
      </c>
      <c r="K110" s="1">
        <v>0</v>
      </c>
      <c r="M110" s="1">
        <v>-1</v>
      </c>
      <c r="O110" s="1">
        <v>1</v>
      </c>
      <c r="Q110" s="1">
        <f t="shared" si="1"/>
        <v>39127354</v>
      </c>
      <c r="S110" s="1">
        <v>2333</v>
      </c>
      <c r="U110" s="1">
        <v>97057229948</v>
      </c>
      <c r="W110" s="1">
        <v>90578490659</v>
      </c>
      <c r="Y110" s="5">
        <v>8.8418196608486474E-3</v>
      </c>
    </row>
    <row r="111" spans="1:25" ht="21" x14ac:dyDescent="0.25">
      <c r="A111" s="2" t="s">
        <v>116</v>
      </c>
      <c r="C111" s="1">
        <v>2139658</v>
      </c>
      <c r="E111" s="1">
        <v>69167431665</v>
      </c>
      <c r="G111" s="1">
        <v>68980118235</v>
      </c>
      <c r="I111" s="1">
        <v>0</v>
      </c>
      <c r="K111" s="1">
        <v>0</v>
      </c>
      <c r="M111" s="1">
        <v>0</v>
      </c>
      <c r="O111" s="1">
        <v>0</v>
      </c>
      <c r="Q111" s="1">
        <f t="shared" si="1"/>
        <v>2139658</v>
      </c>
      <c r="S111" s="1">
        <v>34730</v>
      </c>
      <c r="U111" s="1">
        <v>69167431665</v>
      </c>
      <c r="W111" s="1">
        <v>73735903548</v>
      </c>
      <c r="Y111" s="5">
        <v>7.197730465123028E-3</v>
      </c>
    </row>
    <row r="112" spans="1:25" ht="21" x14ac:dyDescent="0.25">
      <c r="A112" s="2" t="s">
        <v>117</v>
      </c>
      <c r="C112" s="1">
        <v>9818022</v>
      </c>
      <c r="E112" s="1">
        <v>11960857835</v>
      </c>
      <c r="G112" s="1">
        <v>10034392551</v>
      </c>
      <c r="I112" s="1">
        <v>0</v>
      </c>
      <c r="K112" s="1">
        <v>0</v>
      </c>
      <c r="M112" s="1">
        <v>0</v>
      </c>
      <c r="O112" s="1">
        <v>0</v>
      </c>
      <c r="Q112" s="1">
        <f t="shared" si="1"/>
        <v>9818022</v>
      </c>
      <c r="S112" s="1">
        <v>1082</v>
      </c>
      <c r="U112" s="1">
        <v>11960857835</v>
      </c>
      <c r="W112" s="1">
        <v>10540983243</v>
      </c>
      <c r="Y112" s="5">
        <v>1.0289581136156071E-3</v>
      </c>
    </row>
    <row r="113" spans="1:25" ht="21" x14ac:dyDescent="0.25">
      <c r="A113" s="2" t="s">
        <v>118</v>
      </c>
      <c r="C113" s="1">
        <v>42302049</v>
      </c>
      <c r="E113" s="1">
        <v>110225066303</v>
      </c>
      <c r="G113" s="1">
        <v>123280734072</v>
      </c>
      <c r="I113" s="1">
        <v>0</v>
      </c>
      <c r="K113" s="1">
        <v>0</v>
      </c>
      <c r="M113" s="1">
        <v>0</v>
      </c>
      <c r="O113" s="1">
        <v>0</v>
      </c>
      <c r="Q113" s="1">
        <f t="shared" si="1"/>
        <v>42302049</v>
      </c>
      <c r="S113" s="1">
        <v>2496</v>
      </c>
      <c r="U113" s="1">
        <v>110225066303</v>
      </c>
      <c r="W113" s="1">
        <v>104769735186</v>
      </c>
      <c r="Y113" s="5">
        <v>1.0227098041597112E-2</v>
      </c>
    </row>
    <row r="114" spans="1:25" ht="21" x14ac:dyDescent="0.25">
      <c r="A114" s="2" t="s">
        <v>119</v>
      </c>
      <c r="C114" s="1">
        <v>12944685</v>
      </c>
      <c r="E114" s="1">
        <v>56772357541</v>
      </c>
      <c r="G114" s="1">
        <v>54499733628</v>
      </c>
      <c r="I114" s="1">
        <v>0</v>
      </c>
      <c r="K114" s="1">
        <v>0</v>
      </c>
      <c r="M114" s="1">
        <v>0</v>
      </c>
      <c r="O114" s="1">
        <v>0</v>
      </c>
      <c r="Q114" s="1">
        <f t="shared" si="1"/>
        <v>12944685</v>
      </c>
      <c r="S114" s="1">
        <v>4143</v>
      </c>
      <c r="U114" s="1">
        <v>56772357541</v>
      </c>
      <c r="W114" s="1">
        <v>53215271369</v>
      </c>
      <c r="Y114" s="5">
        <v>5.194608888098853E-3</v>
      </c>
    </row>
    <row r="115" spans="1:25" ht="21" x14ac:dyDescent="0.25">
      <c r="A115" s="2" t="s">
        <v>120</v>
      </c>
      <c r="C115" s="1">
        <v>47087225</v>
      </c>
      <c r="E115" s="1">
        <v>104773666755</v>
      </c>
      <c r="G115" s="1">
        <v>87606076408</v>
      </c>
      <c r="I115" s="1">
        <v>0</v>
      </c>
      <c r="K115" s="1">
        <v>0</v>
      </c>
      <c r="M115" s="1">
        <v>0</v>
      </c>
      <c r="O115" s="1">
        <v>0</v>
      </c>
      <c r="Q115" s="1">
        <f t="shared" si="1"/>
        <v>47087225</v>
      </c>
      <c r="S115" s="1">
        <v>2001</v>
      </c>
      <c r="U115" s="1">
        <v>104773666755</v>
      </c>
      <c r="W115" s="1">
        <v>93493204742</v>
      </c>
      <c r="Y115" s="5">
        <v>9.1263394855589427E-3</v>
      </c>
    </row>
    <row r="116" spans="1:25" ht="21" x14ac:dyDescent="0.25">
      <c r="A116" s="2" t="s">
        <v>121</v>
      </c>
      <c r="C116" s="1">
        <v>8580815</v>
      </c>
      <c r="E116" s="1">
        <v>78675915428</v>
      </c>
      <c r="G116" s="1">
        <v>108900266988</v>
      </c>
      <c r="I116" s="1">
        <v>0</v>
      </c>
      <c r="K116" s="1">
        <v>0</v>
      </c>
      <c r="M116" s="1">
        <v>0</v>
      </c>
      <c r="O116" s="1">
        <v>0</v>
      </c>
      <c r="Q116" s="1">
        <f t="shared" si="1"/>
        <v>8580815</v>
      </c>
      <c r="S116" s="1">
        <v>13940</v>
      </c>
      <c r="U116" s="1">
        <v>78675915428</v>
      </c>
      <c r="W116" s="1">
        <v>118691925083</v>
      </c>
      <c r="Y116" s="5">
        <v>1.158611265376135E-2</v>
      </c>
    </row>
    <row r="117" spans="1:25" ht="21" x14ac:dyDescent="0.25">
      <c r="A117" s="2" t="s">
        <v>122</v>
      </c>
      <c r="C117" s="1">
        <v>72776701</v>
      </c>
      <c r="E117" s="1">
        <v>96031945413</v>
      </c>
      <c r="G117" s="1">
        <v>82179688021</v>
      </c>
      <c r="I117" s="1">
        <v>0</v>
      </c>
      <c r="K117" s="1">
        <v>0</v>
      </c>
      <c r="M117" s="1">
        <v>0</v>
      </c>
      <c r="O117" s="1">
        <v>0</v>
      </c>
      <c r="Q117" s="1">
        <f t="shared" si="1"/>
        <v>72776701</v>
      </c>
      <c r="S117" s="1">
        <v>1187</v>
      </c>
      <c r="U117" s="1">
        <v>96031945413</v>
      </c>
      <c r="W117" s="1">
        <v>85718180739</v>
      </c>
      <c r="Y117" s="5">
        <v>8.3673804921694361E-3</v>
      </c>
    </row>
    <row r="118" spans="1:25" ht="21" x14ac:dyDescent="0.25">
      <c r="A118" s="2" t="s">
        <v>123</v>
      </c>
      <c r="C118" s="1">
        <v>48424299</v>
      </c>
      <c r="E118" s="1">
        <v>86401604438</v>
      </c>
      <c r="G118" s="1">
        <v>67702420649</v>
      </c>
      <c r="I118" s="1">
        <v>0</v>
      </c>
      <c r="K118" s="1">
        <v>0</v>
      </c>
      <c r="M118" s="1">
        <v>0</v>
      </c>
      <c r="O118" s="1">
        <v>0</v>
      </c>
      <c r="Q118" s="1">
        <f t="shared" si="1"/>
        <v>48424299</v>
      </c>
      <c r="S118" s="1">
        <v>1127</v>
      </c>
      <c r="U118" s="1">
        <v>86401604438</v>
      </c>
      <c r="W118" s="1">
        <v>54152326523</v>
      </c>
      <c r="Y118" s="5">
        <v>5.2860795300101676E-3</v>
      </c>
    </row>
    <row r="119" spans="1:25" ht="21" x14ac:dyDescent="0.25">
      <c r="A119" s="2" t="s">
        <v>124</v>
      </c>
      <c r="C119" s="1">
        <v>44293343</v>
      </c>
      <c r="E119" s="1">
        <v>94291206758</v>
      </c>
      <c r="G119" s="1">
        <v>111679377820</v>
      </c>
      <c r="I119" s="1">
        <v>0</v>
      </c>
      <c r="K119" s="1">
        <v>0</v>
      </c>
      <c r="M119" s="1">
        <v>0</v>
      </c>
      <c r="O119" s="1">
        <v>0</v>
      </c>
      <c r="Q119" s="1">
        <f t="shared" si="1"/>
        <v>44293343</v>
      </c>
      <c r="S119" s="1">
        <v>2321</v>
      </c>
      <c r="U119" s="1">
        <v>94291206758</v>
      </c>
      <c r="W119" s="1">
        <v>102010167619</v>
      </c>
      <c r="Y119" s="5">
        <v>9.9577228445517346E-3</v>
      </c>
    </row>
    <row r="120" spans="1:25" ht="21" x14ac:dyDescent="0.25">
      <c r="A120" s="2" t="s">
        <v>125</v>
      </c>
      <c r="C120" s="1">
        <v>84826792</v>
      </c>
      <c r="E120" s="1">
        <v>110137628148</v>
      </c>
      <c r="G120" s="1">
        <v>87790437376</v>
      </c>
      <c r="I120" s="1">
        <v>0</v>
      </c>
      <c r="K120" s="1">
        <v>0</v>
      </c>
      <c r="M120" s="1">
        <v>0</v>
      </c>
      <c r="O120" s="1">
        <v>0</v>
      </c>
      <c r="Q120" s="1">
        <f t="shared" si="1"/>
        <v>84826792</v>
      </c>
      <c r="S120" s="1">
        <v>1009</v>
      </c>
      <c r="U120" s="1">
        <v>110137628148</v>
      </c>
      <c r="W120" s="1">
        <v>84928620626</v>
      </c>
      <c r="Y120" s="5">
        <v>8.290307579165981E-3</v>
      </c>
    </row>
    <row r="121" spans="1:25" ht="21" x14ac:dyDescent="0.25">
      <c r="A121" s="2" t="s">
        <v>126</v>
      </c>
      <c r="C121" s="1">
        <v>25820767</v>
      </c>
      <c r="E121" s="1">
        <v>98303721845</v>
      </c>
      <c r="G121" s="1">
        <v>90980783445</v>
      </c>
      <c r="I121" s="1">
        <v>0</v>
      </c>
      <c r="K121" s="1">
        <v>0</v>
      </c>
      <c r="M121" s="1">
        <v>0</v>
      </c>
      <c r="O121" s="1">
        <v>0</v>
      </c>
      <c r="Q121" s="1">
        <f t="shared" si="1"/>
        <v>25820767</v>
      </c>
      <c r="S121" s="1">
        <v>3389</v>
      </c>
      <c r="U121" s="1">
        <v>98303721845</v>
      </c>
      <c r="W121" s="1">
        <v>86830153505</v>
      </c>
      <c r="Y121" s="5">
        <v>8.4759257173461378E-3</v>
      </c>
    </row>
    <row r="122" spans="1:25" ht="21" x14ac:dyDescent="0.25">
      <c r="A122" s="2" t="s">
        <v>127</v>
      </c>
      <c r="C122" s="1">
        <v>7460375</v>
      </c>
      <c r="E122" s="1">
        <v>105210411683</v>
      </c>
      <c r="G122" s="1">
        <v>92607855829</v>
      </c>
      <c r="I122" s="1">
        <v>0</v>
      </c>
      <c r="K122" s="1">
        <v>0</v>
      </c>
      <c r="M122" s="1">
        <v>0</v>
      </c>
      <c r="O122" s="1">
        <v>0</v>
      </c>
      <c r="Q122" s="1">
        <f t="shared" si="1"/>
        <v>7460375</v>
      </c>
      <c r="S122" s="1">
        <v>12470</v>
      </c>
      <c r="U122" s="1">
        <v>105210411683</v>
      </c>
      <c r="W122" s="1">
        <v>92311747577</v>
      </c>
      <c r="Y122" s="5">
        <v>9.0110115405474239E-3</v>
      </c>
    </row>
    <row r="123" spans="1:25" ht="21" x14ac:dyDescent="0.25">
      <c r="A123" s="2" t="s">
        <v>128</v>
      </c>
      <c r="C123" s="1">
        <v>15365909</v>
      </c>
      <c r="E123" s="1">
        <v>110701328338</v>
      </c>
      <c r="G123" s="1">
        <v>103070602338</v>
      </c>
      <c r="I123" s="1">
        <v>0</v>
      </c>
      <c r="K123" s="1">
        <v>0</v>
      </c>
      <c r="M123" s="1">
        <v>0</v>
      </c>
      <c r="O123" s="1">
        <v>0</v>
      </c>
      <c r="Q123" s="1">
        <f t="shared" si="1"/>
        <v>15365909</v>
      </c>
      <c r="S123" s="1">
        <v>6350</v>
      </c>
      <c r="U123" s="1">
        <v>110701328338</v>
      </c>
      <c r="W123" s="1">
        <v>96819278824</v>
      </c>
      <c r="Y123" s="5">
        <v>9.4510142179121334E-3</v>
      </c>
    </row>
    <row r="124" spans="1:25" ht="21" x14ac:dyDescent="0.25">
      <c r="A124" s="2" t="s">
        <v>129</v>
      </c>
      <c r="C124" s="1">
        <v>60020551</v>
      </c>
      <c r="E124" s="1">
        <v>104273800434</v>
      </c>
      <c r="G124" s="1">
        <v>85285039946</v>
      </c>
      <c r="I124" s="1">
        <v>0</v>
      </c>
      <c r="K124" s="1">
        <v>0</v>
      </c>
      <c r="M124" s="1">
        <v>0</v>
      </c>
      <c r="O124" s="1">
        <v>0</v>
      </c>
      <c r="Q124" s="1">
        <f t="shared" si="1"/>
        <v>60020551</v>
      </c>
      <c r="S124" s="1">
        <v>1422</v>
      </c>
      <c r="U124" s="1">
        <v>104273800434</v>
      </c>
      <c r="W124" s="1">
        <v>84689474024</v>
      </c>
      <c r="Y124" s="5">
        <v>8.2669632828324385E-3</v>
      </c>
    </row>
    <row r="125" spans="1:25" ht="21" x14ac:dyDescent="0.25">
      <c r="A125" s="2" t="s">
        <v>130</v>
      </c>
      <c r="C125" s="1">
        <v>6226334</v>
      </c>
      <c r="E125" s="1">
        <v>17719833846</v>
      </c>
      <c r="G125" s="1">
        <v>13814465124</v>
      </c>
      <c r="I125" s="1">
        <v>0</v>
      </c>
      <c r="K125" s="1">
        <v>0</v>
      </c>
      <c r="M125" s="1">
        <v>0</v>
      </c>
      <c r="O125" s="1">
        <v>0</v>
      </c>
      <c r="Q125" s="1">
        <f t="shared" si="1"/>
        <v>6226334</v>
      </c>
      <c r="S125" s="1">
        <v>2298</v>
      </c>
      <c r="U125" s="1">
        <v>17719833846</v>
      </c>
      <c r="W125" s="1">
        <v>14197513799</v>
      </c>
      <c r="Y125" s="5">
        <v>1.3858903557551734E-3</v>
      </c>
    </row>
    <row r="126" spans="1:25" ht="21" x14ac:dyDescent="0.25">
      <c r="A126" s="2" t="s">
        <v>131</v>
      </c>
      <c r="C126" s="1">
        <v>38169017</v>
      </c>
      <c r="E126" s="1">
        <v>93347332164</v>
      </c>
      <c r="G126" s="1">
        <v>103206569609</v>
      </c>
      <c r="I126" s="1">
        <v>10765620</v>
      </c>
      <c r="K126" s="1">
        <v>0</v>
      </c>
      <c r="M126" s="1">
        <v>0</v>
      </c>
      <c r="O126" s="1">
        <v>0</v>
      </c>
      <c r="Q126" s="1">
        <f t="shared" si="1"/>
        <v>48934637</v>
      </c>
      <c r="S126" s="1">
        <v>2193</v>
      </c>
      <c r="U126" s="1">
        <v>93347332164</v>
      </c>
      <c r="W126" s="1">
        <v>106484124357</v>
      </c>
      <c r="Y126" s="5">
        <v>1.0394448146110999E-2</v>
      </c>
    </row>
    <row r="127" spans="1:25" ht="21" x14ac:dyDescent="0.25">
      <c r="A127" s="2" t="s">
        <v>132</v>
      </c>
      <c r="C127" s="1">
        <v>3608173</v>
      </c>
      <c r="E127" s="1">
        <v>88616270100</v>
      </c>
      <c r="G127" s="1">
        <v>96703412031</v>
      </c>
      <c r="I127" s="1">
        <v>0</v>
      </c>
      <c r="K127" s="1">
        <v>0</v>
      </c>
      <c r="M127" s="1">
        <v>0</v>
      </c>
      <c r="O127" s="1">
        <v>0</v>
      </c>
      <c r="Q127" s="1">
        <f t="shared" si="1"/>
        <v>3608173</v>
      </c>
      <c r="S127" s="1">
        <v>21878</v>
      </c>
      <c r="U127" s="1">
        <v>88616270100</v>
      </c>
      <c r="W127" s="1">
        <v>78329405717</v>
      </c>
      <c r="Y127" s="5">
        <v>7.6461251943189222E-3</v>
      </c>
    </row>
    <row r="128" spans="1:25" ht="21" x14ac:dyDescent="0.25">
      <c r="A128" s="2" t="s">
        <v>133</v>
      </c>
      <c r="C128" s="1">
        <v>35482332</v>
      </c>
      <c r="E128" s="1">
        <v>117314848597</v>
      </c>
      <c r="G128" s="1">
        <v>98934630542</v>
      </c>
      <c r="I128" s="1">
        <v>0</v>
      </c>
      <c r="K128" s="1">
        <v>0</v>
      </c>
      <c r="M128" s="1">
        <v>0</v>
      </c>
      <c r="O128" s="1">
        <v>0</v>
      </c>
      <c r="Q128" s="1">
        <f t="shared" si="1"/>
        <v>35482332</v>
      </c>
      <c r="S128" s="1">
        <v>2894</v>
      </c>
      <c r="U128" s="1">
        <v>117314848597</v>
      </c>
      <c r="W128" s="1">
        <v>101892107042</v>
      </c>
      <c r="Y128" s="5">
        <v>9.9461983609431537E-3</v>
      </c>
    </row>
    <row r="129" spans="1:25" ht="21" x14ac:dyDescent="0.25">
      <c r="A129" s="2" t="s">
        <v>134</v>
      </c>
      <c r="C129" s="1">
        <v>79530891</v>
      </c>
      <c r="E129" s="1">
        <v>103804799456</v>
      </c>
      <c r="G129" s="1">
        <v>92805353842</v>
      </c>
      <c r="I129" s="1">
        <v>0</v>
      </c>
      <c r="K129" s="1">
        <v>0</v>
      </c>
      <c r="M129" s="1">
        <v>0</v>
      </c>
      <c r="O129" s="1">
        <v>0</v>
      </c>
      <c r="Q129" s="1">
        <f t="shared" si="1"/>
        <v>79530891</v>
      </c>
      <c r="S129" s="1">
        <v>1212</v>
      </c>
      <c r="U129" s="1">
        <v>103804799456</v>
      </c>
      <c r="W129" s="1">
        <v>95646334062</v>
      </c>
      <c r="Y129" s="5">
        <v>9.3365172111471995E-3</v>
      </c>
    </row>
    <row r="130" spans="1:25" ht="21" x14ac:dyDescent="0.25">
      <c r="A130" s="2" t="s">
        <v>135</v>
      </c>
      <c r="C130" s="1">
        <v>3264070</v>
      </c>
      <c r="E130" s="1">
        <v>9450961083</v>
      </c>
      <c r="G130" s="1">
        <v>7695480844</v>
      </c>
      <c r="I130" s="1">
        <v>0</v>
      </c>
      <c r="K130" s="1">
        <v>0</v>
      </c>
      <c r="M130" s="1">
        <v>0</v>
      </c>
      <c r="O130" s="1">
        <v>0</v>
      </c>
      <c r="Q130" s="1">
        <f t="shared" si="1"/>
        <v>3264070</v>
      </c>
      <c r="S130" s="1">
        <v>2276</v>
      </c>
      <c r="U130" s="1">
        <v>9450961083</v>
      </c>
      <c r="W130" s="1">
        <v>7371596970</v>
      </c>
      <c r="Y130" s="5">
        <v>7.1957846224855488E-4</v>
      </c>
    </row>
    <row r="131" spans="1:25" ht="21" x14ac:dyDescent="0.25">
      <c r="A131" s="2" t="s">
        <v>136</v>
      </c>
      <c r="C131" s="1">
        <v>150873396</v>
      </c>
      <c r="E131" s="1">
        <v>112348026902</v>
      </c>
      <c r="G131" s="1">
        <v>89824286789</v>
      </c>
      <c r="I131" s="1">
        <v>0</v>
      </c>
      <c r="K131" s="1">
        <v>0</v>
      </c>
      <c r="M131" s="1">
        <v>0</v>
      </c>
      <c r="O131" s="1">
        <v>0</v>
      </c>
      <c r="Q131" s="1">
        <f t="shared" si="1"/>
        <v>150873396</v>
      </c>
      <c r="S131" s="1">
        <v>616</v>
      </c>
      <c r="U131" s="1">
        <v>112348026902</v>
      </c>
      <c r="W131" s="1">
        <v>92219601104</v>
      </c>
      <c r="Y131" s="5">
        <v>9.002016662285249E-3</v>
      </c>
    </row>
    <row r="132" spans="1:25" ht="21" x14ac:dyDescent="0.25">
      <c r="A132" s="2" t="s">
        <v>137</v>
      </c>
      <c r="C132" s="1">
        <v>11323826</v>
      </c>
      <c r="E132" s="1">
        <v>34378548491</v>
      </c>
      <c r="G132" s="1">
        <v>27742406985</v>
      </c>
      <c r="I132" s="1">
        <v>0</v>
      </c>
      <c r="K132" s="1">
        <v>0</v>
      </c>
      <c r="M132" s="1">
        <v>0</v>
      </c>
      <c r="O132" s="1">
        <v>0</v>
      </c>
      <c r="Q132" s="1">
        <f t="shared" si="1"/>
        <v>11323826</v>
      </c>
      <c r="S132" s="1">
        <v>2469</v>
      </c>
      <c r="U132" s="1">
        <v>34378548491</v>
      </c>
      <c r="W132" s="1">
        <v>27742406985</v>
      </c>
      <c r="Y132" s="5">
        <v>2.7080751482456409E-3</v>
      </c>
    </row>
    <row r="133" spans="1:25" ht="21" x14ac:dyDescent="0.25">
      <c r="A133" s="2" t="s">
        <v>138</v>
      </c>
      <c r="C133" s="1">
        <v>31431228</v>
      </c>
      <c r="E133" s="1">
        <v>44655555956</v>
      </c>
      <c r="G133" s="1">
        <v>32186289075</v>
      </c>
      <c r="I133" s="1">
        <v>0</v>
      </c>
      <c r="K133" s="1">
        <v>0</v>
      </c>
      <c r="M133" s="1">
        <v>0</v>
      </c>
      <c r="O133" s="1">
        <v>0</v>
      </c>
      <c r="Q133" s="1">
        <f t="shared" si="1"/>
        <v>31431228</v>
      </c>
      <c r="S133" s="1">
        <v>1036</v>
      </c>
      <c r="U133" s="1">
        <v>44655555956</v>
      </c>
      <c r="W133" s="1">
        <v>32311042133</v>
      </c>
      <c r="Y133" s="5">
        <v>3.1540424831055852E-3</v>
      </c>
    </row>
    <row r="134" spans="1:25" ht="21" x14ac:dyDescent="0.25">
      <c r="A134" s="2" t="s">
        <v>139</v>
      </c>
      <c r="C134" s="1">
        <v>6154842</v>
      </c>
      <c r="E134" s="1">
        <v>82678919995</v>
      </c>
      <c r="G134" s="1">
        <v>90753958960</v>
      </c>
      <c r="I134" s="1">
        <v>0</v>
      </c>
      <c r="K134" s="1">
        <v>0</v>
      </c>
      <c r="M134" s="1">
        <v>0</v>
      </c>
      <c r="O134" s="1">
        <v>0</v>
      </c>
      <c r="Q134" s="1">
        <f t="shared" si="1"/>
        <v>6154842</v>
      </c>
      <c r="S134" s="1">
        <v>7430</v>
      </c>
      <c r="U134" s="1">
        <v>82678919995</v>
      </c>
      <c r="W134" s="1">
        <v>45376979480</v>
      </c>
      <c r="Y134" s="5">
        <v>4.429473999811283E-3</v>
      </c>
    </row>
    <row r="135" spans="1:25" ht="21" x14ac:dyDescent="0.25">
      <c r="A135" s="2" t="s">
        <v>140</v>
      </c>
      <c r="C135" s="1">
        <v>12030234</v>
      </c>
      <c r="E135" s="1">
        <v>91450559504</v>
      </c>
      <c r="G135" s="1">
        <v>89051812572</v>
      </c>
      <c r="I135" s="1">
        <v>0</v>
      </c>
      <c r="K135" s="1">
        <v>0</v>
      </c>
      <c r="M135" s="1">
        <v>0</v>
      </c>
      <c r="O135" s="1">
        <v>0</v>
      </c>
      <c r="Q135" s="1">
        <f t="shared" si="1"/>
        <v>12030234</v>
      </c>
      <c r="S135" s="1">
        <v>7770</v>
      </c>
      <c r="U135" s="1">
        <v>91450559504</v>
      </c>
      <c r="W135" s="1">
        <v>92752357062</v>
      </c>
      <c r="Y135" s="5">
        <v>9.0540216368615242E-3</v>
      </c>
    </row>
    <row r="136" spans="1:25" ht="21" x14ac:dyDescent="0.25">
      <c r="A136" s="2" t="s">
        <v>141</v>
      </c>
      <c r="C136" s="1">
        <v>44310108</v>
      </c>
      <c r="E136" s="1">
        <v>89382715466</v>
      </c>
      <c r="G136" s="1">
        <v>83582390235</v>
      </c>
      <c r="I136" s="1">
        <v>0</v>
      </c>
      <c r="K136" s="1">
        <v>0</v>
      </c>
      <c r="M136" s="1">
        <v>0</v>
      </c>
      <c r="O136" s="1">
        <v>0</v>
      </c>
      <c r="Q136" s="1">
        <f t="shared" si="1"/>
        <v>44310108</v>
      </c>
      <c r="S136" s="1">
        <v>1711</v>
      </c>
      <c r="U136" s="1">
        <v>89382715466</v>
      </c>
      <c r="W136" s="1">
        <v>75228547970</v>
      </c>
      <c r="Y136" s="5">
        <v>7.343434955240675E-3</v>
      </c>
    </row>
    <row r="137" spans="1:25" ht="21" x14ac:dyDescent="0.25">
      <c r="A137" s="2" t="s">
        <v>142</v>
      </c>
      <c r="C137" s="1">
        <v>40752643</v>
      </c>
      <c r="E137" s="1">
        <v>102182280701</v>
      </c>
      <c r="G137" s="1">
        <v>100487498298</v>
      </c>
      <c r="I137" s="1">
        <v>3759788</v>
      </c>
      <c r="K137" s="1">
        <v>0</v>
      </c>
      <c r="M137" s="1">
        <v>-1</v>
      </c>
      <c r="O137" s="1">
        <v>1</v>
      </c>
      <c r="Q137" s="1">
        <f t="shared" si="1"/>
        <v>44512430</v>
      </c>
      <c r="S137" s="1">
        <v>1969</v>
      </c>
      <c r="U137" s="1">
        <v>96483348271</v>
      </c>
      <c r="W137" s="1">
        <v>86967479016</v>
      </c>
      <c r="Y137" s="5">
        <v>8.4893307475499089E-3</v>
      </c>
    </row>
    <row r="138" spans="1:25" ht="21" x14ac:dyDescent="0.25">
      <c r="A138" s="2" t="s">
        <v>143</v>
      </c>
      <c r="C138" s="1">
        <v>55595408</v>
      </c>
      <c r="E138" s="1">
        <v>105908129860</v>
      </c>
      <c r="G138" s="1">
        <v>78004236872</v>
      </c>
      <c r="I138" s="1">
        <v>0</v>
      </c>
      <c r="K138" s="1">
        <v>0</v>
      </c>
      <c r="M138" s="1">
        <v>-1</v>
      </c>
      <c r="O138" s="1">
        <v>1</v>
      </c>
      <c r="Q138" s="1">
        <f t="shared" si="1"/>
        <v>55595407</v>
      </c>
      <c r="S138" s="1">
        <v>1377</v>
      </c>
      <c r="U138" s="1">
        <v>105908127955</v>
      </c>
      <c r="W138" s="1">
        <v>75963106252</v>
      </c>
      <c r="Y138" s="5">
        <v>7.4151388643318283E-3</v>
      </c>
    </row>
    <row r="139" spans="1:25" ht="21" x14ac:dyDescent="0.25">
      <c r="A139" s="2" t="s">
        <v>144</v>
      </c>
      <c r="C139" s="1">
        <v>6828940</v>
      </c>
      <c r="E139" s="1">
        <v>58792780382</v>
      </c>
      <c r="G139" s="1">
        <v>48246204332</v>
      </c>
      <c r="I139" s="1">
        <v>6828940</v>
      </c>
      <c r="K139" s="1">
        <v>0</v>
      </c>
      <c r="M139" s="1">
        <v>0</v>
      </c>
      <c r="O139" s="1">
        <v>0</v>
      </c>
      <c r="Q139" s="1">
        <f t="shared" ref="Q139:Q155" si="2">C139+I139+M139</f>
        <v>13657880</v>
      </c>
      <c r="S139" s="1">
        <v>3560</v>
      </c>
      <c r="U139" s="1">
        <v>58792780382</v>
      </c>
      <c r="W139" s="1">
        <v>48246204332</v>
      </c>
      <c r="Y139" s="5">
        <v>4.7095533930892764E-3</v>
      </c>
    </row>
    <row r="140" spans="1:25" ht="21" x14ac:dyDescent="0.25">
      <c r="A140" s="2" t="s">
        <v>145</v>
      </c>
      <c r="C140" s="1">
        <v>42892156</v>
      </c>
      <c r="E140" s="1">
        <v>104820339823</v>
      </c>
      <c r="G140" s="1">
        <v>91292486215</v>
      </c>
      <c r="I140" s="1">
        <v>0</v>
      </c>
      <c r="K140" s="1">
        <v>0</v>
      </c>
      <c r="M140" s="1">
        <v>0</v>
      </c>
      <c r="O140" s="1">
        <v>0</v>
      </c>
      <c r="Q140" s="1">
        <f t="shared" si="2"/>
        <v>42892156</v>
      </c>
      <c r="S140" s="1">
        <v>2145</v>
      </c>
      <c r="U140" s="1">
        <v>104820339823</v>
      </c>
      <c r="W140" s="1">
        <v>91292486215</v>
      </c>
      <c r="Y140" s="5">
        <v>8.9115163393743025E-3</v>
      </c>
    </row>
    <row r="141" spans="1:25" ht="21" x14ac:dyDescent="0.25">
      <c r="A141" s="2" t="s">
        <v>146</v>
      </c>
      <c r="C141" s="1">
        <v>11093197</v>
      </c>
      <c r="E141" s="1">
        <v>19264143622</v>
      </c>
      <c r="G141" s="1">
        <v>15113224164</v>
      </c>
      <c r="I141" s="1">
        <v>0</v>
      </c>
      <c r="K141" s="1">
        <v>0</v>
      </c>
      <c r="M141" s="1">
        <v>0</v>
      </c>
      <c r="O141" s="1">
        <v>0</v>
      </c>
      <c r="Q141" s="1">
        <f t="shared" si="2"/>
        <v>11093197</v>
      </c>
      <c r="S141" s="1">
        <v>1378</v>
      </c>
      <c r="U141" s="1">
        <v>19264143622</v>
      </c>
      <c r="W141" s="1">
        <v>15168261397</v>
      </c>
      <c r="Y141" s="5">
        <v>1.4806498856973426E-3</v>
      </c>
    </row>
    <row r="142" spans="1:25" ht="21" x14ac:dyDescent="0.25">
      <c r="A142" s="2" t="s">
        <v>147</v>
      </c>
      <c r="C142" s="1">
        <v>25700664</v>
      </c>
      <c r="E142" s="1">
        <v>101894072036</v>
      </c>
      <c r="G142" s="1">
        <v>90328076446</v>
      </c>
      <c r="I142" s="1">
        <v>0</v>
      </c>
      <c r="K142" s="1">
        <v>0</v>
      </c>
      <c r="M142" s="1">
        <v>0</v>
      </c>
      <c r="O142" s="1">
        <v>0</v>
      </c>
      <c r="Q142" s="1">
        <f t="shared" si="2"/>
        <v>25700664</v>
      </c>
      <c r="S142" s="1">
        <v>3773</v>
      </c>
      <c r="U142" s="1">
        <v>101894072036</v>
      </c>
      <c r="W142" s="1">
        <v>96219037953</v>
      </c>
      <c r="Y142" s="5">
        <v>9.3924217033334485E-3</v>
      </c>
    </row>
    <row r="143" spans="1:25" ht="21" x14ac:dyDescent="0.25">
      <c r="A143" s="2" t="s">
        <v>148</v>
      </c>
      <c r="C143" s="1">
        <v>8879348</v>
      </c>
      <c r="E143" s="1">
        <v>74540415174</v>
      </c>
      <c r="G143" s="1">
        <v>70838113545</v>
      </c>
      <c r="I143" s="1">
        <v>0</v>
      </c>
      <c r="K143" s="1">
        <v>0</v>
      </c>
      <c r="M143" s="1">
        <v>0</v>
      </c>
      <c r="O143" s="1">
        <v>0</v>
      </c>
      <c r="Q143" s="1">
        <f t="shared" si="2"/>
        <v>8879348</v>
      </c>
      <c r="S143" s="1">
        <v>8040</v>
      </c>
      <c r="U143" s="1">
        <v>74540415174</v>
      </c>
      <c r="W143" s="1">
        <v>70838113545</v>
      </c>
      <c r="Y143" s="5">
        <v>6.9148626845370832E-3</v>
      </c>
    </row>
    <row r="144" spans="1:25" ht="21" x14ac:dyDescent="0.25">
      <c r="A144" s="2" t="s">
        <v>149</v>
      </c>
      <c r="C144" s="1">
        <v>37682420</v>
      </c>
      <c r="E144" s="1">
        <v>55737710701</v>
      </c>
      <c r="G144" s="1">
        <v>45804140244</v>
      </c>
      <c r="I144" s="1">
        <v>0</v>
      </c>
      <c r="K144" s="1">
        <v>0</v>
      </c>
      <c r="M144" s="1">
        <v>0</v>
      </c>
      <c r="O144" s="1">
        <v>0</v>
      </c>
      <c r="Q144" s="1">
        <f t="shared" si="2"/>
        <v>37682420</v>
      </c>
      <c r="S144" s="1">
        <v>1278</v>
      </c>
      <c r="U144" s="1">
        <v>55737710701</v>
      </c>
      <c r="W144" s="1">
        <v>47785870394</v>
      </c>
      <c r="Y144" s="5">
        <v>4.6646178942313047E-3</v>
      </c>
    </row>
    <row r="145" spans="1:25" ht="21" x14ac:dyDescent="0.25">
      <c r="A145" s="2" t="s">
        <v>150</v>
      </c>
      <c r="C145" s="1">
        <v>31742081</v>
      </c>
      <c r="E145" s="1">
        <v>98756308516</v>
      </c>
      <c r="G145" s="1">
        <v>82489895836</v>
      </c>
      <c r="I145" s="1">
        <v>0</v>
      </c>
      <c r="K145" s="1">
        <v>0</v>
      </c>
      <c r="M145" s="1">
        <v>0</v>
      </c>
      <c r="O145" s="1">
        <v>0</v>
      </c>
      <c r="Q145" s="1">
        <f t="shared" si="2"/>
        <v>31742081</v>
      </c>
      <c r="S145" s="1">
        <v>2619</v>
      </c>
      <c r="U145" s="1">
        <v>98756308516</v>
      </c>
      <c r="W145" s="1">
        <v>82489895836</v>
      </c>
      <c r="Y145" s="5">
        <v>8.0522514508429982E-3</v>
      </c>
    </row>
    <row r="146" spans="1:25" ht="21" x14ac:dyDescent="0.25">
      <c r="A146" s="2" t="s">
        <v>151</v>
      </c>
      <c r="C146" s="1">
        <v>15678088</v>
      </c>
      <c r="E146" s="1">
        <v>108853874885</v>
      </c>
      <c r="G146" s="1">
        <v>96608326518</v>
      </c>
      <c r="I146" s="1">
        <v>0</v>
      </c>
      <c r="K146" s="1">
        <v>0</v>
      </c>
      <c r="M146" s="1">
        <v>0</v>
      </c>
      <c r="O146" s="1">
        <v>0</v>
      </c>
      <c r="Q146" s="1">
        <f t="shared" si="2"/>
        <v>15678088</v>
      </c>
      <c r="S146" s="1">
        <v>5970</v>
      </c>
      <c r="U146" s="1">
        <v>108853874885</v>
      </c>
      <c r="W146" s="1">
        <v>92874671387</v>
      </c>
      <c r="Y146" s="5">
        <v>9.0659613500949886E-3</v>
      </c>
    </row>
    <row r="147" spans="1:25" ht="21" x14ac:dyDescent="0.25">
      <c r="A147" s="2" t="s">
        <v>152</v>
      </c>
      <c r="C147" s="1">
        <v>100000</v>
      </c>
      <c r="E147" s="1">
        <v>6506286661</v>
      </c>
      <c r="G147" s="1">
        <v>5060577000</v>
      </c>
      <c r="I147" s="1">
        <v>0</v>
      </c>
      <c r="K147" s="1">
        <v>0</v>
      </c>
      <c r="M147" s="1">
        <v>0</v>
      </c>
      <c r="O147" s="1">
        <v>0</v>
      </c>
      <c r="Q147" s="1">
        <f t="shared" si="2"/>
        <v>100000</v>
      </c>
      <c r="S147" s="1">
        <v>52790</v>
      </c>
      <c r="U147" s="1">
        <v>6506286661</v>
      </c>
      <c r="W147" s="1">
        <v>5238193330</v>
      </c>
      <c r="Y147" s="5">
        <v>5.1132625897777986E-4</v>
      </c>
    </row>
    <row r="148" spans="1:25" ht="21" x14ac:dyDescent="0.25">
      <c r="A148" s="2" t="s">
        <v>153</v>
      </c>
      <c r="C148" s="1">
        <v>16547551</v>
      </c>
      <c r="E148" s="1">
        <v>106069180982</v>
      </c>
      <c r="G148" s="1">
        <v>85053727071</v>
      </c>
      <c r="I148" s="1">
        <v>0</v>
      </c>
      <c r="K148" s="1">
        <v>0</v>
      </c>
      <c r="M148" s="1">
        <v>0</v>
      </c>
      <c r="O148" s="1">
        <v>0</v>
      </c>
      <c r="Q148" s="1">
        <f t="shared" si="2"/>
        <v>16547551</v>
      </c>
      <c r="S148" s="1">
        <v>5450</v>
      </c>
      <c r="U148" s="1">
        <v>106069180982</v>
      </c>
      <c r="W148" s="1">
        <v>89487029448</v>
      </c>
      <c r="Y148" s="5">
        <v>8.7352766711801099E-3</v>
      </c>
    </row>
    <row r="149" spans="1:25" ht="21" x14ac:dyDescent="0.25">
      <c r="A149" s="2" t="s">
        <v>154</v>
      </c>
      <c r="C149" s="1">
        <v>0</v>
      </c>
      <c r="E149" s="1">
        <v>0</v>
      </c>
      <c r="G149" s="1">
        <v>0</v>
      </c>
      <c r="I149" s="1">
        <v>45982</v>
      </c>
      <c r="K149" s="1">
        <v>646916052</v>
      </c>
      <c r="M149" s="1">
        <v>0</v>
      </c>
      <c r="O149" s="1">
        <v>0</v>
      </c>
      <c r="Q149" s="1">
        <f t="shared" si="2"/>
        <v>45982</v>
      </c>
      <c r="S149" s="1">
        <v>14180</v>
      </c>
      <c r="U149" s="1">
        <v>646916052</v>
      </c>
      <c r="W149" s="1">
        <v>646984609</v>
      </c>
      <c r="Y149" s="5">
        <v>6.3155404715879707E-5</v>
      </c>
    </row>
    <row r="150" spans="1:25" ht="21" x14ac:dyDescent="0.25">
      <c r="A150" s="2" t="s">
        <v>155</v>
      </c>
      <c r="C150" s="1">
        <v>0</v>
      </c>
      <c r="E150" s="1">
        <v>0</v>
      </c>
      <c r="G150" s="1">
        <v>0</v>
      </c>
      <c r="I150" s="1">
        <v>221646</v>
      </c>
      <c r="K150" s="1">
        <v>1228457127</v>
      </c>
      <c r="M150" s="1">
        <v>0</v>
      </c>
      <c r="O150" s="1">
        <v>0</v>
      </c>
      <c r="Q150" s="1">
        <f t="shared" si="2"/>
        <v>221646</v>
      </c>
      <c r="S150" s="1">
        <v>5620</v>
      </c>
      <c r="U150" s="1">
        <v>1228457127</v>
      </c>
      <c r="W150" s="1">
        <v>1236021641</v>
      </c>
      <c r="Y150" s="5">
        <v>1.2065425651406922E-4</v>
      </c>
    </row>
    <row r="151" spans="1:25" ht="21" x14ac:dyDescent="0.25">
      <c r="A151" s="2" t="s">
        <v>156</v>
      </c>
      <c r="C151" s="1">
        <v>0</v>
      </c>
      <c r="E151" s="1">
        <v>0</v>
      </c>
      <c r="G151" s="1">
        <v>0</v>
      </c>
      <c r="I151" s="1">
        <v>4883402</v>
      </c>
      <c r="K151" s="1">
        <v>0</v>
      </c>
      <c r="M151" s="1">
        <v>0</v>
      </c>
      <c r="O151" s="1">
        <v>0</v>
      </c>
      <c r="Q151" s="1">
        <f t="shared" si="2"/>
        <v>4883402</v>
      </c>
      <c r="S151" s="1">
        <v>969</v>
      </c>
      <c r="U151" s="1">
        <v>5698930134</v>
      </c>
      <c r="W151" s="1">
        <v>4695438050</v>
      </c>
      <c r="Y151" s="5">
        <v>4.583452005518898E-4</v>
      </c>
    </row>
    <row r="152" spans="1:25" ht="21" x14ac:dyDescent="0.25">
      <c r="A152" s="2" t="s">
        <v>157</v>
      </c>
      <c r="C152" s="1">
        <v>0</v>
      </c>
      <c r="E152" s="1">
        <v>0</v>
      </c>
      <c r="G152" s="1">
        <v>0</v>
      </c>
      <c r="I152" s="1">
        <v>142741</v>
      </c>
      <c r="K152" s="1">
        <v>464360729</v>
      </c>
      <c r="M152" s="1">
        <v>0</v>
      </c>
      <c r="O152" s="1">
        <v>0</v>
      </c>
      <c r="Q152" s="1">
        <f t="shared" si="2"/>
        <v>142741</v>
      </c>
      <c r="S152" s="1">
        <v>3295</v>
      </c>
      <c r="U152" s="1">
        <v>464360729</v>
      </c>
      <c r="W152" s="1">
        <v>466695932</v>
      </c>
      <c r="Y152" s="5">
        <v>4.5556524923013546E-5</v>
      </c>
    </row>
    <row r="153" spans="1:25" ht="21" x14ac:dyDescent="0.25">
      <c r="A153" s="2" t="s">
        <v>158</v>
      </c>
      <c r="C153" s="1">
        <v>0</v>
      </c>
      <c r="E153" s="1">
        <v>0</v>
      </c>
      <c r="G153" s="1">
        <v>0</v>
      </c>
      <c r="I153" s="1">
        <v>384</v>
      </c>
      <c r="K153" s="1">
        <v>9978702322</v>
      </c>
      <c r="M153" s="1">
        <v>0</v>
      </c>
      <c r="O153" s="1">
        <v>0</v>
      </c>
      <c r="Q153" s="1">
        <f t="shared" si="2"/>
        <v>384</v>
      </c>
      <c r="S153" s="1">
        <v>25530050</v>
      </c>
      <c r="U153" s="1">
        <v>9978702322</v>
      </c>
      <c r="W153" s="1">
        <v>9780010706</v>
      </c>
      <c r="Y153" s="5">
        <v>9.5467577693655219E-4</v>
      </c>
    </row>
    <row r="154" spans="1:25" ht="21" x14ac:dyDescent="0.25">
      <c r="A154" s="2" t="s">
        <v>159</v>
      </c>
      <c r="C154" s="1">
        <v>0</v>
      </c>
      <c r="E154" s="1">
        <v>0</v>
      </c>
      <c r="G154" s="1">
        <v>0</v>
      </c>
      <c r="I154" s="1">
        <v>9350181</v>
      </c>
      <c r="K154" s="1">
        <v>0</v>
      </c>
      <c r="M154" s="1">
        <v>0</v>
      </c>
      <c r="O154" s="1">
        <v>0</v>
      </c>
      <c r="Q154" s="1">
        <f t="shared" si="2"/>
        <v>9350181</v>
      </c>
      <c r="S154" s="1">
        <v>1143</v>
      </c>
      <c r="U154" s="1">
        <v>15568051365</v>
      </c>
      <c r="W154" s="1">
        <v>10604644387</v>
      </c>
      <c r="Y154" s="5">
        <v>1.0351723963946213E-3</v>
      </c>
    </row>
    <row r="155" spans="1:25" ht="21" x14ac:dyDescent="0.25">
      <c r="A155" s="2" t="s">
        <v>160</v>
      </c>
      <c r="C155" s="1">
        <v>0</v>
      </c>
      <c r="E155" s="1">
        <v>0</v>
      </c>
      <c r="G155" s="1">
        <v>0</v>
      </c>
      <c r="I155" s="1">
        <v>2991585</v>
      </c>
      <c r="K155" s="1">
        <v>0</v>
      </c>
      <c r="M155" s="1">
        <v>0</v>
      </c>
      <c r="O155" s="1">
        <v>0</v>
      </c>
      <c r="Q155" s="1">
        <f t="shared" si="2"/>
        <v>2991585</v>
      </c>
      <c r="S155" s="1">
        <v>1049</v>
      </c>
      <c r="U155" s="1">
        <v>2518914570</v>
      </c>
      <c r="W155" s="1">
        <v>3113914590</v>
      </c>
      <c r="Y155" s="5">
        <v>3.039647828502403E-4</v>
      </c>
    </row>
    <row r="156" spans="1:25" s="3" customFormat="1" ht="27" thickBot="1" x14ac:dyDescent="0.3">
      <c r="A156" s="3" t="s">
        <v>161</v>
      </c>
      <c r="C156" s="3" t="s">
        <v>161</v>
      </c>
      <c r="E156" s="4">
        <f>SUM(E10:E155)</f>
        <v>10735690710263</v>
      </c>
      <c r="G156" s="4">
        <f>SUM(G10:G155)</f>
        <v>9876839956626</v>
      </c>
      <c r="I156" s="3" t="s">
        <v>161</v>
      </c>
      <c r="K156" s="4">
        <f>SUM(K10:K155)</f>
        <v>23704592457</v>
      </c>
      <c r="M156" s="3" t="s">
        <v>161</v>
      </c>
      <c r="O156" s="4">
        <f>SUM(O10:O155)</f>
        <v>10146159313</v>
      </c>
      <c r="Q156" s="3" t="s">
        <v>161</v>
      </c>
      <c r="S156" s="3" t="s">
        <v>161</v>
      </c>
      <c r="U156" s="4">
        <f>SUM(U10:U155)</f>
        <v>10748108376052</v>
      </c>
      <c r="W156" s="4">
        <f>SUM(W10:W155)</f>
        <v>9793243125164</v>
      </c>
      <c r="Y156" s="6">
        <f>SUM(Y10:Y155)</f>
        <v>0.95596745957636697</v>
      </c>
    </row>
    <row r="157" spans="1:25" ht="19.5" thickTop="1" x14ac:dyDescent="0.25"/>
    <row r="158" spans="1:25" x14ac:dyDescent="0.25">
      <c r="W158" s="5"/>
    </row>
    <row r="159" spans="1:25" x14ac:dyDescent="0.25">
      <c r="W159" s="5"/>
    </row>
  </sheetData>
  <mergeCells count="23"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1"/>
  <sheetViews>
    <sheetView rightToLeft="1" topLeftCell="A94" workbookViewId="0">
      <selection activeCell="Q112" sqref="Q112:Q113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7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5.42578125" style="1" bestFit="1" customWidth="1"/>
    <col min="14" max="14" width="1" style="1" customWidth="1"/>
    <col min="15" max="15" width="26.140625" style="1" bestFit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9.140625" style="1"/>
    <col min="21" max="21" width="15.28515625" style="1" bestFit="1" customWidth="1"/>
    <col min="22" max="16384" width="9.140625" style="1"/>
  </cols>
  <sheetData>
    <row r="2" spans="1:17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  <c r="J3" s="17" t="s">
        <v>174</v>
      </c>
      <c r="K3" s="17" t="s">
        <v>174</v>
      </c>
      <c r="L3" s="17" t="s">
        <v>174</v>
      </c>
      <c r="M3" s="17" t="s">
        <v>174</v>
      </c>
      <c r="N3" s="17" t="s">
        <v>174</v>
      </c>
      <c r="O3" s="17" t="s">
        <v>174</v>
      </c>
      <c r="P3" s="17" t="s">
        <v>174</v>
      </c>
      <c r="Q3" s="17" t="s">
        <v>174</v>
      </c>
    </row>
    <row r="4" spans="1:17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s="15" customFormat="1" ht="28.5" x14ac:dyDescent="0.3">
      <c r="A5" s="18" t="s">
        <v>245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7" thickBot="1" x14ac:dyDescent="0.3">
      <c r="A6" s="16" t="s">
        <v>3</v>
      </c>
      <c r="C6" s="16" t="s">
        <v>232</v>
      </c>
      <c r="D6" s="16" t="s">
        <v>176</v>
      </c>
      <c r="E6" s="16" t="s">
        <v>176</v>
      </c>
      <c r="F6" s="16" t="s">
        <v>176</v>
      </c>
      <c r="G6" s="16" t="s">
        <v>176</v>
      </c>
      <c r="H6" s="16" t="s">
        <v>176</v>
      </c>
      <c r="I6" s="16" t="s">
        <v>176</v>
      </c>
      <c r="K6" s="16" t="s">
        <v>233</v>
      </c>
      <c r="L6" s="16" t="s">
        <v>177</v>
      </c>
      <c r="M6" s="16" t="s">
        <v>177</v>
      </c>
      <c r="N6" s="16" t="s">
        <v>177</v>
      </c>
      <c r="O6" s="16" t="s">
        <v>177</v>
      </c>
      <c r="P6" s="16" t="s">
        <v>177</v>
      </c>
      <c r="Q6" s="16" t="s">
        <v>177</v>
      </c>
    </row>
    <row r="7" spans="1:17" ht="26.25" x14ac:dyDescent="0.25">
      <c r="A7" s="16" t="s">
        <v>3</v>
      </c>
      <c r="C7" s="16" t="s">
        <v>7</v>
      </c>
      <c r="E7" s="16" t="s">
        <v>209</v>
      </c>
      <c r="G7" s="16" t="s">
        <v>210</v>
      </c>
      <c r="I7" s="16" t="s">
        <v>212</v>
      </c>
      <c r="K7" s="16" t="s">
        <v>7</v>
      </c>
      <c r="M7" s="16" t="s">
        <v>209</v>
      </c>
      <c r="O7" s="16" t="s">
        <v>210</v>
      </c>
      <c r="Q7" s="16" t="s">
        <v>212</v>
      </c>
    </row>
    <row r="8" spans="1:17" ht="21" x14ac:dyDescent="0.25">
      <c r="A8" s="2" t="s">
        <v>56</v>
      </c>
      <c r="C8" s="1">
        <v>1</v>
      </c>
      <c r="E8" s="1">
        <v>1</v>
      </c>
      <c r="G8" s="1">
        <v>1017</v>
      </c>
      <c r="I8" s="1">
        <f>E8-G8</f>
        <v>-1016</v>
      </c>
      <c r="K8" s="1">
        <v>1</v>
      </c>
      <c r="M8" s="1">
        <v>1</v>
      </c>
      <c r="O8" s="1">
        <v>1017</v>
      </c>
      <c r="Q8" s="1">
        <f>M8-O8</f>
        <v>-1016</v>
      </c>
    </row>
    <row r="9" spans="1:17" ht="21" x14ac:dyDescent="0.25">
      <c r="A9" s="2" t="s">
        <v>143</v>
      </c>
      <c r="C9" s="1">
        <v>1</v>
      </c>
      <c r="E9" s="1">
        <v>1</v>
      </c>
      <c r="G9" s="1">
        <v>1905</v>
      </c>
      <c r="I9" s="1">
        <f t="shared" ref="I9:I72" si="0">E9-G9</f>
        <v>-1904</v>
      </c>
      <c r="K9" s="1">
        <v>1</v>
      </c>
      <c r="M9" s="1">
        <v>1</v>
      </c>
      <c r="O9" s="1">
        <v>1905</v>
      </c>
      <c r="Q9" s="1">
        <f t="shared" ref="Q9:Q72" si="1">M9-O9</f>
        <v>-1904</v>
      </c>
    </row>
    <row r="10" spans="1:17" ht="21" x14ac:dyDescent="0.25">
      <c r="A10" s="2" t="s">
        <v>32</v>
      </c>
      <c r="C10" s="1">
        <v>2800000</v>
      </c>
      <c r="E10" s="1">
        <v>5678959721</v>
      </c>
      <c r="G10" s="1">
        <v>6782176056</v>
      </c>
      <c r="I10" s="1">
        <f t="shared" si="0"/>
        <v>-1103216335</v>
      </c>
      <c r="K10" s="1">
        <v>2800000</v>
      </c>
      <c r="M10" s="1">
        <v>5678959721</v>
      </c>
      <c r="O10" s="1">
        <v>6782176056</v>
      </c>
      <c r="Q10" s="1">
        <f t="shared" si="1"/>
        <v>-1103216335</v>
      </c>
    </row>
    <row r="11" spans="1:17" ht="21" x14ac:dyDescent="0.25">
      <c r="A11" s="2" t="s">
        <v>21</v>
      </c>
      <c r="C11" s="1">
        <v>2000000</v>
      </c>
      <c r="E11" s="1">
        <v>4467199581</v>
      </c>
      <c r="G11" s="1">
        <v>4504729326</v>
      </c>
      <c r="I11" s="1">
        <f t="shared" si="0"/>
        <v>-37529745</v>
      </c>
      <c r="K11" s="1">
        <v>11527536</v>
      </c>
      <c r="M11" s="1">
        <v>26908701429</v>
      </c>
      <c r="O11" s="1">
        <v>25964214730</v>
      </c>
      <c r="Q11" s="1">
        <f t="shared" si="1"/>
        <v>944486699</v>
      </c>
    </row>
    <row r="12" spans="1:17" ht="21" x14ac:dyDescent="0.25">
      <c r="A12" s="2" t="s">
        <v>25</v>
      </c>
      <c r="C12" s="1">
        <v>1</v>
      </c>
      <c r="E12" s="1">
        <v>1</v>
      </c>
      <c r="G12" s="1">
        <v>1904</v>
      </c>
      <c r="I12" s="1">
        <f t="shared" si="0"/>
        <v>-1903</v>
      </c>
      <c r="K12" s="1">
        <v>1</v>
      </c>
      <c r="M12" s="1">
        <v>1</v>
      </c>
      <c r="O12" s="1">
        <v>1904</v>
      </c>
      <c r="Q12" s="1">
        <f t="shared" si="1"/>
        <v>-1903</v>
      </c>
    </row>
    <row r="13" spans="1:17" ht="21" x14ac:dyDescent="0.25">
      <c r="A13" s="2" t="s">
        <v>50</v>
      </c>
      <c r="C13" s="1">
        <v>1</v>
      </c>
      <c r="E13" s="1">
        <v>1</v>
      </c>
      <c r="G13" s="1">
        <v>2327</v>
      </c>
      <c r="I13" s="1">
        <f t="shared" si="0"/>
        <v>-2326</v>
      </c>
      <c r="K13" s="1">
        <v>1</v>
      </c>
      <c r="M13" s="1">
        <v>1</v>
      </c>
      <c r="O13" s="1">
        <v>2327</v>
      </c>
      <c r="Q13" s="1">
        <f t="shared" si="1"/>
        <v>-2326</v>
      </c>
    </row>
    <row r="14" spans="1:17" ht="21" x14ac:dyDescent="0.25">
      <c r="A14" s="2" t="s">
        <v>51</v>
      </c>
      <c r="C14" s="1">
        <v>1</v>
      </c>
      <c r="E14" s="1">
        <v>1</v>
      </c>
      <c r="G14" s="1">
        <v>1842</v>
      </c>
      <c r="I14" s="1">
        <f t="shared" si="0"/>
        <v>-1841</v>
      </c>
      <c r="K14" s="1">
        <v>1</v>
      </c>
      <c r="M14" s="1">
        <v>1</v>
      </c>
      <c r="O14" s="1">
        <v>1842</v>
      </c>
      <c r="Q14" s="1">
        <f t="shared" si="1"/>
        <v>-1841</v>
      </c>
    </row>
    <row r="15" spans="1:17" ht="21" x14ac:dyDescent="0.25">
      <c r="A15" s="2" t="s">
        <v>111</v>
      </c>
      <c r="C15" s="1">
        <v>1</v>
      </c>
      <c r="E15" s="1">
        <v>1</v>
      </c>
      <c r="G15" s="1">
        <v>1764</v>
      </c>
      <c r="I15" s="1">
        <f t="shared" si="0"/>
        <v>-1763</v>
      </c>
      <c r="K15" s="1">
        <v>331119</v>
      </c>
      <c r="M15" s="1">
        <v>929491891</v>
      </c>
      <c r="O15" s="1">
        <v>793394130</v>
      </c>
      <c r="Q15" s="1">
        <f t="shared" si="1"/>
        <v>136097761</v>
      </c>
    </row>
    <row r="16" spans="1:17" ht="21" x14ac:dyDescent="0.25">
      <c r="A16" s="2" t="s">
        <v>142</v>
      </c>
      <c r="C16" s="1">
        <v>1</v>
      </c>
      <c r="E16" s="1">
        <v>1</v>
      </c>
      <c r="G16" s="1">
        <v>2296</v>
      </c>
      <c r="I16" s="1">
        <f t="shared" si="0"/>
        <v>-2295</v>
      </c>
      <c r="K16" s="1">
        <v>1</v>
      </c>
      <c r="M16" s="1">
        <v>1</v>
      </c>
      <c r="O16" s="1">
        <v>2296</v>
      </c>
      <c r="Q16" s="1">
        <f t="shared" si="1"/>
        <v>-2295</v>
      </c>
    </row>
    <row r="17" spans="1:17" ht="21" x14ac:dyDescent="0.25">
      <c r="A17" s="2" t="s">
        <v>26</v>
      </c>
      <c r="C17" s="1">
        <v>1</v>
      </c>
      <c r="E17" s="1">
        <v>1</v>
      </c>
      <c r="G17" s="1">
        <v>872</v>
      </c>
      <c r="I17" s="1">
        <f t="shared" si="0"/>
        <v>-871</v>
      </c>
      <c r="K17" s="1">
        <v>2874081</v>
      </c>
      <c r="M17" s="1">
        <v>4443741706</v>
      </c>
      <c r="O17" s="1">
        <v>3561153387</v>
      </c>
      <c r="Q17" s="1">
        <f t="shared" si="1"/>
        <v>882588319</v>
      </c>
    </row>
    <row r="18" spans="1:17" ht="21" x14ac:dyDescent="0.25">
      <c r="A18" s="2" t="s">
        <v>115</v>
      </c>
      <c r="C18" s="1">
        <v>1</v>
      </c>
      <c r="E18" s="1">
        <v>1</v>
      </c>
      <c r="G18" s="1">
        <v>2481</v>
      </c>
      <c r="I18" s="1">
        <f t="shared" si="0"/>
        <v>-2480</v>
      </c>
      <c r="K18" s="1">
        <v>1432516</v>
      </c>
      <c r="M18" s="1">
        <v>5635117555</v>
      </c>
      <c r="O18" s="1">
        <v>4732056331</v>
      </c>
      <c r="Q18" s="1">
        <f t="shared" si="1"/>
        <v>903061224</v>
      </c>
    </row>
    <row r="19" spans="1:17" ht="21" x14ac:dyDescent="0.25">
      <c r="A19" s="2" t="s">
        <v>37</v>
      </c>
      <c r="C19" s="1">
        <v>1</v>
      </c>
      <c r="E19" s="1">
        <v>1</v>
      </c>
      <c r="G19" s="1">
        <v>2624</v>
      </c>
      <c r="I19" s="1">
        <f t="shared" si="0"/>
        <v>-2623</v>
      </c>
      <c r="K19" s="1">
        <v>8570154</v>
      </c>
      <c r="M19" s="1">
        <v>31835065042</v>
      </c>
      <c r="O19" s="1">
        <v>27163799353</v>
      </c>
      <c r="Q19" s="1">
        <f t="shared" si="1"/>
        <v>4671265689</v>
      </c>
    </row>
    <row r="20" spans="1:17" ht="21" x14ac:dyDescent="0.25">
      <c r="A20" s="2" t="s">
        <v>62</v>
      </c>
      <c r="C20" s="1">
        <v>1</v>
      </c>
      <c r="E20" s="1">
        <v>1</v>
      </c>
      <c r="G20" s="1">
        <v>2254</v>
      </c>
      <c r="I20" s="1">
        <f t="shared" si="0"/>
        <v>-2253</v>
      </c>
      <c r="K20" s="1">
        <v>3475643</v>
      </c>
      <c r="M20" s="1">
        <v>12884590810</v>
      </c>
      <c r="O20" s="1">
        <v>11486037494</v>
      </c>
      <c r="Q20" s="1">
        <f t="shared" si="1"/>
        <v>1398553316</v>
      </c>
    </row>
    <row r="21" spans="1:17" ht="21" x14ac:dyDescent="0.25">
      <c r="A21" s="2" t="s">
        <v>118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500000</v>
      </c>
      <c r="M21" s="1">
        <v>1360325704</v>
      </c>
      <c r="O21" s="1">
        <v>1302833657</v>
      </c>
      <c r="Q21" s="1">
        <f t="shared" si="1"/>
        <v>57492047</v>
      </c>
    </row>
    <row r="22" spans="1:17" ht="21" x14ac:dyDescent="0.25">
      <c r="A22" s="2" t="s">
        <v>127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634264</v>
      </c>
      <c r="M22" s="1">
        <v>8125182790</v>
      </c>
      <c r="O22" s="1">
        <v>8944748290</v>
      </c>
      <c r="Q22" s="1">
        <f t="shared" si="1"/>
        <v>-819565500</v>
      </c>
    </row>
    <row r="23" spans="1:17" ht="21" x14ac:dyDescent="0.25">
      <c r="A23" s="2" t="s">
        <v>78</v>
      </c>
      <c r="C23" s="1">
        <v>0</v>
      </c>
      <c r="E23" s="1">
        <v>0</v>
      </c>
      <c r="G23" s="1">
        <v>0</v>
      </c>
      <c r="I23" s="1">
        <f t="shared" si="0"/>
        <v>0</v>
      </c>
      <c r="K23" s="1">
        <v>1734983</v>
      </c>
      <c r="M23" s="1">
        <v>14099865529</v>
      </c>
      <c r="O23" s="1">
        <v>13045977710</v>
      </c>
      <c r="Q23" s="1">
        <f t="shared" si="1"/>
        <v>1053887819</v>
      </c>
    </row>
    <row r="24" spans="1:17" ht="21" x14ac:dyDescent="0.25">
      <c r="A24" s="2" t="s">
        <v>81</v>
      </c>
      <c r="C24" s="1">
        <v>0</v>
      </c>
      <c r="E24" s="1">
        <v>0</v>
      </c>
      <c r="G24" s="1">
        <v>0</v>
      </c>
      <c r="I24" s="1">
        <f t="shared" si="0"/>
        <v>0</v>
      </c>
      <c r="K24" s="1">
        <v>12473064</v>
      </c>
      <c r="M24" s="1">
        <v>29899975968</v>
      </c>
      <c r="O24" s="1">
        <v>23929089600</v>
      </c>
      <c r="Q24" s="1">
        <f t="shared" si="1"/>
        <v>5970886368</v>
      </c>
    </row>
    <row r="25" spans="1:17" ht="21" x14ac:dyDescent="0.25">
      <c r="A25" s="2" t="s">
        <v>38</v>
      </c>
      <c r="C25" s="1">
        <v>0</v>
      </c>
      <c r="E25" s="1">
        <v>0</v>
      </c>
      <c r="G25" s="1">
        <v>0</v>
      </c>
      <c r="I25" s="1">
        <f t="shared" si="0"/>
        <v>0</v>
      </c>
      <c r="K25" s="1">
        <v>201265</v>
      </c>
      <c r="M25" s="1">
        <v>6698247327</v>
      </c>
      <c r="O25" s="1">
        <v>5880831239</v>
      </c>
      <c r="Q25" s="1">
        <f t="shared" si="1"/>
        <v>817416088</v>
      </c>
    </row>
    <row r="26" spans="1:17" ht="21" x14ac:dyDescent="0.25">
      <c r="A26" s="2" t="s">
        <v>136</v>
      </c>
      <c r="C26" s="1">
        <v>0</v>
      </c>
      <c r="E26" s="1">
        <v>0</v>
      </c>
      <c r="G26" s="1">
        <v>0</v>
      </c>
      <c r="I26" s="1">
        <f t="shared" si="0"/>
        <v>0</v>
      </c>
      <c r="K26" s="1">
        <v>8000000</v>
      </c>
      <c r="M26" s="1">
        <v>5683722808</v>
      </c>
      <c r="O26" s="1">
        <v>5957208081</v>
      </c>
      <c r="Q26" s="1">
        <f t="shared" si="1"/>
        <v>-273485273</v>
      </c>
    </row>
    <row r="27" spans="1:17" ht="21" x14ac:dyDescent="0.25">
      <c r="A27" s="2" t="s">
        <v>97</v>
      </c>
      <c r="C27" s="1">
        <v>0</v>
      </c>
      <c r="E27" s="1">
        <v>0</v>
      </c>
      <c r="G27" s="1">
        <v>0</v>
      </c>
      <c r="I27" s="1">
        <f t="shared" si="0"/>
        <v>0</v>
      </c>
      <c r="K27" s="1">
        <v>487857</v>
      </c>
      <c r="M27" s="1">
        <v>58286996566</v>
      </c>
      <c r="O27" s="1">
        <v>58757468446</v>
      </c>
      <c r="Q27" s="1">
        <f t="shared" si="1"/>
        <v>-470471880</v>
      </c>
    </row>
    <row r="28" spans="1:17" ht="21" x14ac:dyDescent="0.25">
      <c r="A28" s="2" t="s">
        <v>33</v>
      </c>
      <c r="C28" s="1">
        <v>0</v>
      </c>
      <c r="E28" s="1">
        <v>0</v>
      </c>
      <c r="G28" s="1">
        <v>0</v>
      </c>
      <c r="I28" s="1">
        <f t="shared" si="0"/>
        <v>0</v>
      </c>
      <c r="K28" s="1">
        <v>4053894</v>
      </c>
      <c r="M28" s="1">
        <v>5429675915</v>
      </c>
      <c r="O28" s="1">
        <v>6179748535</v>
      </c>
      <c r="Q28" s="1">
        <f t="shared" si="1"/>
        <v>-750072620</v>
      </c>
    </row>
    <row r="29" spans="1:17" ht="21" x14ac:dyDescent="0.25">
      <c r="A29" s="2" t="s">
        <v>27</v>
      </c>
      <c r="C29" s="1">
        <v>0</v>
      </c>
      <c r="E29" s="1">
        <v>0</v>
      </c>
      <c r="G29" s="1">
        <v>0</v>
      </c>
      <c r="I29" s="1">
        <f t="shared" si="0"/>
        <v>0</v>
      </c>
      <c r="K29" s="1">
        <v>800000</v>
      </c>
      <c r="M29" s="1">
        <v>4921659231</v>
      </c>
      <c r="O29" s="1">
        <v>4582162052</v>
      </c>
      <c r="Q29" s="1">
        <f t="shared" si="1"/>
        <v>339497179</v>
      </c>
    </row>
    <row r="30" spans="1:17" ht="21" x14ac:dyDescent="0.25">
      <c r="A30" s="2" t="s">
        <v>23</v>
      </c>
      <c r="C30" s="1">
        <v>0</v>
      </c>
      <c r="E30" s="1">
        <v>0</v>
      </c>
      <c r="G30" s="1">
        <v>0</v>
      </c>
      <c r="I30" s="1">
        <f t="shared" si="0"/>
        <v>0</v>
      </c>
      <c r="K30" s="1">
        <v>16601759</v>
      </c>
      <c r="M30" s="1">
        <v>35139931830</v>
      </c>
      <c r="O30" s="1">
        <v>33904236455</v>
      </c>
      <c r="Q30" s="1">
        <f t="shared" si="1"/>
        <v>1235695375</v>
      </c>
    </row>
    <row r="31" spans="1:17" ht="21" x14ac:dyDescent="0.25">
      <c r="A31" s="2" t="s">
        <v>90</v>
      </c>
      <c r="C31" s="1">
        <v>0</v>
      </c>
      <c r="E31" s="1">
        <v>0</v>
      </c>
      <c r="G31" s="1">
        <v>0</v>
      </c>
      <c r="I31" s="1">
        <f t="shared" si="0"/>
        <v>0</v>
      </c>
      <c r="K31" s="1">
        <v>886597</v>
      </c>
      <c r="M31" s="1">
        <v>45258049582</v>
      </c>
      <c r="O31" s="1">
        <v>44717475652</v>
      </c>
      <c r="Q31" s="1">
        <f t="shared" si="1"/>
        <v>540573930</v>
      </c>
    </row>
    <row r="32" spans="1:17" ht="21" x14ac:dyDescent="0.25">
      <c r="A32" s="2" t="s">
        <v>39</v>
      </c>
      <c r="C32" s="1">
        <v>0</v>
      </c>
      <c r="E32" s="1">
        <v>0</v>
      </c>
      <c r="G32" s="1">
        <v>0</v>
      </c>
      <c r="I32" s="1">
        <f t="shared" si="0"/>
        <v>0</v>
      </c>
      <c r="K32" s="1">
        <v>9568298</v>
      </c>
      <c r="M32" s="1">
        <v>17032317016</v>
      </c>
      <c r="O32" s="1">
        <v>17680618607</v>
      </c>
      <c r="Q32" s="1">
        <f t="shared" si="1"/>
        <v>-648301591</v>
      </c>
    </row>
    <row r="33" spans="1:17" ht="21" x14ac:dyDescent="0.25">
      <c r="A33" s="2" t="s">
        <v>119</v>
      </c>
      <c r="C33" s="1">
        <v>0</v>
      </c>
      <c r="E33" s="1">
        <v>0</v>
      </c>
      <c r="G33" s="1">
        <v>0</v>
      </c>
      <c r="I33" s="1">
        <f t="shared" si="0"/>
        <v>0</v>
      </c>
      <c r="K33" s="1">
        <v>13501811</v>
      </c>
      <c r="M33" s="1">
        <v>61741525724</v>
      </c>
      <c r="O33" s="1">
        <v>59215781736</v>
      </c>
      <c r="Q33" s="1">
        <f t="shared" si="1"/>
        <v>2525743988</v>
      </c>
    </row>
    <row r="34" spans="1:17" ht="21" x14ac:dyDescent="0.25">
      <c r="A34" s="2" t="s">
        <v>84</v>
      </c>
      <c r="C34" s="1">
        <v>0</v>
      </c>
      <c r="E34" s="1">
        <v>0</v>
      </c>
      <c r="G34" s="1">
        <v>0</v>
      </c>
      <c r="I34" s="1">
        <f t="shared" si="0"/>
        <v>0</v>
      </c>
      <c r="K34" s="1">
        <v>3396682</v>
      </c>
      <c r="M34" s="1">
        <v>6814658856</v>
      </c>
      <c r="O34" s="1">
        <v>7370567744</v>
      </c>
      <c r="Q34" s="1">
        <f t="shared" si="1"/>
        <v>-555908888</v>
      </c>
    </row>
    <row r="35" spans="1:17" ht="21" x14ac:dyDescent="0.25">
      <c r="A35" s="2" t="s">
        <v>128</v>
      </c>
      <c r="C35" s="1">
        <v>0</v>
      </c>
      <c r="E35" s="1">
        <v>0</v>
      </c>
      <c r="G35" s="1">
        <v>0</v>
      </c>
      <c r="I35" s="1">
        <f t="shared" si="0"/>
        <v>0</v>
      </c>
      <c r="K35" s="1">
        <v>940069</v>
      </c>
      <c r="M35" s="1">
        <v>7145725437</v>
      </c>
      <c r="O35" s="1">
        <v>6772582542</v>
      </c>
      <c r="Q35" s="1">
        <f t="shared" si="1"/>
        <v>373142895</v>
      </c>
    </row>
    <row r="36" spans="1:17" ht="21" x14ac:dyDescent="0.25">
      <c r="A36" s="2" t="s">
        <v>124</v>
      </c>
      <c r="C36" s="1">
        <v>0</v>
      </c>
      <c r="E36" s="1">
        <v>0</v>
      </c>
      <c r="G36" s="1">
        <v>0</v>
      </c>
      <c r="I36" s="1">
        <f t="shared" si="0"/>
        <v>0</v>
      </c>
      <c r="K36" s="1">
        <v>24956444</v>
      </c>
      <c r="M36" s="1">
        <v>54111718007</v>
      </c>
      <c r="O36" s="1">
        <v>52306394446</v>
      </c>
      <c r="Q36" s="1">
        <f t="shared" si="1"/>
        <v>1805323561</v>
      </c>
    </row>
    <row r="37" spans="1:17" ht="21" x14ac:dyDescent="0.25">
      <c r="A37" s="2" t="s">
        <v>104</v>
      </c>
      <c r="C37" s="1">
        <v>0</v>
      </c>
      <c r="E37" s="1">
        <v>0</v>
      </c>
      <c r="G37" s="1">
        <v>0</v>
      </c>
      <c r="I37" s="1">
        <f t="shared" si="0"/>
        <v>0</v>
      </c>
      <c r="K37" s="1">
        <v>666263</v>
      </c>
      <c r="M37" s="1">
        <v>4188090170</v>
      </c>
      <c r="O37" s="1">
        <v>4547127264</v>
      </c>
      <c r="Q37" s="1">
        <f t="shared" si="1"/>
        <v>-359037094</v>
      </c>
    </row>
    <row r="38" spans="1:17" ht="21" x14ac:dyDescent="0.25">
      <c r="A38" s="2" t="s">
        <v>89</v>
      </c>
      <c r="C38" s="1">
        <v>0</v>
      </c>
      <c r="E38" s="1">
        <v>0</v>
      </c>
      <c r="G38" s="1">
        <v>0</v>
      </c>
      <c r="I38" s="1">
        <f t="shared" si="0"/>
        <v>0</v>
      </c>
      <c r="K38" s="1">
        <v>742921</v>
      </c>
      <c r="M38" s="1">
        <v>10567387511</v>
      </c>
      <c r="O38" s="1">
        <v>9657698062</v>
      </c>
      <c r="Q38" s="1">
        <f t="shared" si="1"/>
        <v>909689449</v>
      </c>
    </row>
    <row r="39" spans="1:17" ht="21" x14ac:dyDescent="0.25">
      <c r="A39" s="2" t="s">
        <v>105</v>
      </c>
      <c r="C39" s="1">
        <v>0</v>
      </c>
      <c r="E39" s="1">
        <v>0</v>
      </c>
      <c r="G39" s="1">
        <v>0</v>
      </c>
      <c r="I39" s="1">
        <f t="shared" si="0"/>
        <v>0</v>
      </c>
      <c r="K39" s="1">
        <v>1683101</v>
      </c>
      <c r="M39" s="1">
        <v>16667026710</v>
      </c>
      <c r="O39" s="1">
        <v>14449778027</v>
      </c>
      <c r="Q39" s="1">
        <f t="shared" si="1"/>
        <v>2217248683</v>
      </c>
    </row>
    <row r="40" spans="1:17" ht="21" x14ac:dyDescent="0.25">
      <c r="A40" s="2" t="s">
        <v>213</v>
      </c>
      <c r="C40" s="1">
        <v>0</v>
      </c>
      <c r="E40" s="1">
        <v>0</v>
      </c>
      <c r="G40" s="1">
        <v>0</v>
      </c>
      <c r="I40" s="1">
        <f t="shared" si="0"/>
        <v>0</v>
      </c>
      <c r="K40" s="1">
        <v>1119668</v>
      </c>
      <c r="M40" s="1">
        <v>6117945458</v>
      </c>
      <c r="O40" s="1">
        <v>6103301932</v>
      </c>
      <c r="Q40" s="1">
        <f t="shared" si="1"/>
        <v>14643526</v>
      </c>
    </row>
    <row r="41" spans="1:17" ht="21" x14ac:dyDescent="0.25">
      <c r="A41" s="2" t="s">
        <v>20</v>
      </c>
      <c r="C41" s="1">
        <v>0</v>
      </c>
      <c r="E41" s="1">
        <v>0</v>
      </c>
      <c r="G41" s="1">
        <v>0</v>
      </c>
      <c r="I41" s="1">
        <f t="shared" si="0"/>
        <v>0</v>
      </c>
      <c r="K41" s="1">
        <v>688510</v>
      </c>
      <c r="M41" s="1">
        <v>1116332388</v>
      </c>
      <c r="O41" s="1">
        <v>1179428178</v>
      </c>
      <c r="Q41" s="1">
        <f t="shared" si="1"/>
        <v>-63095790</v>
      </c>
    </row>
    <row r="42" spans="1:17" ht="21" x14ac:dyDescent="0.25">
      <c r="A42" s="2" t="s">
        <v>101</v>
      </c>
      <c r="C42" s="1">
        <v>0</v>
      </c>
      <c r="E42" s="1">
        <v>0</v>
      </c>
      <c r="G42" s="1">
        <v>0</v>
      </c>
      <c r="I42" s="1">
        <f t="shared" si="0"/>
        <v>0</v>
      </c>
      <c r="K42" s="1">
        <v>48622</v>
      </c>
      <c r="M42" s="1">
        <v>6390055446</v>
      </c>
      <c r="O42" s="1">
        <v>6170484151</v>
      </c>
      <c r="Q42" s="1">
        <f t="shared" si="1"/>
        <v>219571295</v>
      </c>
    </row>
    <row r="43" spans="1:17" ht="21" x14ac:dyDescent="0.25">
      <c r="A43" s="2" t="s">
        <v>65</v>
      </c>
      <c r="C43" s="1">
        <v>0</v>
      </c>
      <c r="E43" s="1">
        <v>0</v>
      </c>
      <c r="G43" s="1">
        <v>0</v>
      </c>
      <c r="I43" s="1">
        <f t="shared" si="0"/>
        <v>0</v>
      </c>
      <c r="K43" s="1">
        <v>449307</v>
      </c>
      <c r="M43" s="1">
        <v>2063049887</v>
      </c>
      <c r="O43" s="1">
        <v>2122109247</v>
      </c>
      <c r="Q43" s="1">
        <f t="shared" si="1"/>
        <v>-59059360</v>
      </c>
    </row>
    <row r="44" spans="1:17" ht="21" x14ac:dyDescent="0.25">
      <c r="A44" s="2" t="s">
        <v>19</v>
      </c>
      <c r="C44" s="1">
        <v>0</v>
      </c>
      <c r="E44" s="1">
        <v>0</v>
      </c>
      <c r="G44" s="1">
        <v>0</v>
      </c>
      <c r="I44" s="1">
        <f t="shared" si="0"/>
        <v>0</v>
      </c>
      <c r="K44" s="1">
        <v>1</v>
      </c>
      <c r="M44" s="1">
        <v>1</v>
      </c>
      <c r="O44" s="1">
        <v>2559</v>
      </c>
      <c r="Q44" s="1">
        <f t="shared" si="1"/>
        <v>-2558</v>
      </c>
    </row>
    <row r="45" spans="1:17" ht="21" x14ac:dyDescent="0.25">
      <c r="A45" s="2" t="s">
        <v>74</v>
      </c>
      <c r="C45" s="1">
        <v>0</v>
      </c>
      <c r="E45" s="1">
        <v>0</v>
      </c>
      <c r="G45" s="1">
        <v>0</v>
      </c>
      <c r="I45" s="1">
        <f t="shared" si="0"/>
        <v>0</v>
      </c>
      <c r="K45" s="1">
        <v>11768836</v>
      </c>
      <c r="M45" s="1">
        <v>66956004986</v>
      </c>
      <c r="O45" s="1">
        <v>53292094174</v>
      </c>
      <c r="Q45" s="1">
        <f t="shared" si="1"/>
        <v>13663910812</v>
      </c>
    </row>
    <row r="46" spans="1:17" ht="21" x14ac:dyDescent="0.25">
      <c r="A46" s="2" t="s">
        <v>116</v>
      </c>
      <c r="C46" s="1">
        <v>0</v>
      </c>
      <c r="E46" s="1">
        <v>0</v>
      </c>
      <c r="G46" s="1">
        <v>0</v>
      </c>
      <c r="I46" s="1">
        <f t="shared" si="0"/>
        <v>0</v>
      </c>
      <c r="K46" s="1">
        <v>665780</v>
      </c>
      <c r="M46" s="1">
        <v>23133783905</v>
      </c>
      <c r="O46" s="1">
        <v>21705208750</v>
      </c>
      <c r="Q46" s="1">
        <f t="shared" si="1"/>
        <v>1428575155</v>
      </c>
    </row>
    <row r="47" spans="1:17" ht="21" x14ac:dyDescent="0.25">
      <c r="A47" s="2" t="s">
        <v>109</v>
      </c>
      <c r="C47" s="1">
        <v>0</v>
      </c>
      <c r="E47" s="1">
        <v>0</v>
      </c>
      <c r="G47" s="1">
        <v>0</v>
      </c>
      <c r="I47" s="1">
        <f t="shared" si="0"/>
        <v>0</v>
      </c>
      <c r="K47" s="1">
        <v>959894</v>
      </c>
      <c r="M47" s="1">
        <v>30035675836</v>
      </c>
      <c r="O47" s="1">
        <v>27534056887</v>
      </c>
      <c r="Q47" s="1">
        <f t="shared" si="1"/>
        <v>2501618949</v>
      </c>
    </row>
    <row r="48" spans="1:17" ht="21" x14ac:dyDescent="0.25">
      <c r="A48" s="2" t="s">
        <v>126</v>
      </c>
      <c r="C48" s="1">
        <v>0</v>
      </c>
      <c r="E48" s="1">
        <v>0</v>
      </c>
      <c r="G48" s="1">
        <v>0</v>
      </c>
      <c r="I48" s="1">
        <f t="shared" si="0"/>
        <v>0</v>
      </c>
      <c r="K48" s="1">
        <v>5369494</v>
      </c>
      <c r="M48" s="1">
        <v>22531026029</v>
      </c>
      <c r="O48" s="1">
        <v>20091009478</v>
      </c>
      <c r="Q48" s="1">
        <f t="shared" si="1"/>
        <v>2440016551</v>
      </c>
    </row>
    <row r="49" spans="1:17" ht="21" x14ac:dyDescent="0.25">
      <c r="A49" s="2" t="s">
        <v>98</v>
      </c>
      <c r="C49" s="1">
        <v>0</v>
      </c>
      <c r="E49" s="1">
        <v>0</v>
      </c>
      <c r="G49" s="1">
        <v>0</v>
      </c>
      <c r="I49" s="1">
        <f t="shared" si="0"/>
        <v>0</v>
      </c>
      <c r="K49" s="1">
        <v>600000</v>
      </c>
      <c r="M49" s="1">
        <v>6493935362</v>
      </c>
      <c r="O49" s="1">
        <v>6626191805</v>
      </c>
      <c r="Q49" s="1">
        <f t="shared" si="1"/>
        <v>-132256443</v>
      </c>
    </row>
    <row r="50" spans="1:17" ht="21" x14ac:dyDescent="0.25">
      <c r="A50" s="2" t="s">
        <v>42</v>
      </c>
      <c r="C50" s="1">
        <v>0</v>
      </c>
      <c r="E50" s="1">
        <v>0</v>
      </c>
      <c r="G50" s="1">
        <v>0</v>
      </c>
      <c r="I50" s="1">
        <f t="shared" si="0"/>
        <v>0</v>
      </c>
      <c r="K50" s="1">
        <v>129856</v>
      </c>
      <c r="M50" s="1">
        <v>1598827018</v>
      </c>
      <c r="O50" s="1">
        <v>1425788089</v>
      </c>
      <c r="Q50" s="1">
        <f t="shared" si="1"/>
        <v>173038929</v>
      </c>
    </row>
    <row r="51" spans="1:17" ht="21" x14ac:dyDescent="0.25">
      <c r="A51" s="2" t="s">
        <v>138</v>
      </c>
      <c r="C51" s="1">
        <v>0</v>
      </c>
      <c r="E51" s="1">
        <v>0</v>
      </c>
      <c r="G51" s="1">
        <v>0</v>
      </c>
      <c r="I51" s="1">
        <f t="shared" si="0"/>
        <v>0</v>
      </c>
      <c r="K51" s="1">
        <v>18876629</v>
      </c>
      <c r="M51" s="1">
        <v>28400683239</v>
      </c>
      <c r="O51" s="1">
        <v>28679900299</v>
      </c>
      <c r="Q51" s="1">
        <f t="shared" si="1"/>
        <v>-279217060</v>
      </c>
    </row>
    <row r="52" spans="1:17" ht="21" x14ac:dyDescent="0.25">
      <c r="A52" s="2" t="s">
        <v>214</v>
      </c>
      <c r="C52" s="1">
        <v>0</v>
      </c>
      <c r="E52" s="1">
        <v>0</v>
      </c>
      <c r="G52" s="1">
        <v>0</v>
      </c>
      <c r="I52" s="1">
        <f t="shared" si="0"/>
        <v>0</v>
      </c>
      <c r="K52" s="1">
        <v>22948530</v>
      </c>
      <c r="M52" s="1">
        <v>92338770272</v>
      </c>
      <c r="O52" s="1">
        <v>66771916443</v>
      </c>
      <c r="Q52" s="1">
        <f t="shared" si="1"/>
        <v>25566853829</v>
      </c>
    </row>
    <row r="53" spans="1:17" ht="21" x14ac:dyDescent="0.25">
      <c r="A53" s="2" t="s">
        <v>29</v>
      </c>
      <c r="C53" s="1">
        <v>0</v>
      </c>
      <c r="E53" s="1">
        <v>0</v>
      </c>
      <c r="G53" s="1">
        <v>0</v>
      </c>
      <c r="I53" s="1">
        <f t="shared" si="0"/>
        <v>0</v>
      </c>
      <c r="K53" s="1">
        <v>230892</v>
      </c>
      <c r="M53" s="1">
        <v>20785567682</v>
      </c>
      <c r="O53" s="1">
        <v>18355568022</v>
      </c>
      <c r="Q53" s="1">
        <f t="shared" si="1"/>
        <v>2429999660</v>
      </c>
    </row>
    <row r="54" spans="1:17" ht="21" x14ac:dyDescent="0.25">
      <c r="A54" s="2" t="s">
        <v>52</v>
      </c>
      <c r="C54" s="1">
        <v>0</v>
      </c>
      <c r="E54" s="1">
        <v>0</v>
      </c>
      <c r="G54" s="1">
        <v>0</v>
      </c>
      <c r="I54" s="1">
        <f t="shared" si="0"/>
        <v>0</v>
      </c>
      <c r="K54" s="1">
        <v>1357398</v>
      </c>
      <c r="M54" s="1">
        <v>1986445051</v>
      </c>
      <c r="O54" s="1">
        <v>1993569104</v>
      </c>
      <c r="Q54" s="1">
        <f t="shared" si="1"/>
        <v>-7124053</v>
      </c>
    </row>
    <row r="55" spans="1:17" ht="21" x14ac:dyDescent="0.25">
      <c r="A55" s="2" t="s">
        <v>110</v>
      </c>
      <c r="C55" s="1">
        <v>0</v>
      </c>
      <c r="E55" s="1">
        <v>0</v>
      </c>
      <c r="G55" s="1">
        <v>0</v>
      </c>
      <c r="I55" s="1">
        <f t="shared" si="0"/>
        <v>0</v>
      </c>
      <c r="K55" s="1">
        <v>3420836</v>
      </c>
      <c r="M55" s="1">
        <v>30518226966</v>
      </c>
      <c r="O55" s="1">
        <v>18564380060</v>
      </c>
      <c r="Q55" s="1">
        <f t="shared" si="1"/>
        <v>11953846906</v>
      </c>
    </row>
    <row r="56" spans="1:17" ht="21" x14ac:dyDescent="0.25">
      <c r="A56" s="2" t="s">
        <v>64</v>
      </c>
      <c r="C56" s="1">
        <v>0</v>
      </c>
      <c r="E56" s="1">
        <v>0</v>
      </c>
      <c r="G56" s="1">
        <v>0</v>
      </c>
      <c r="I56" s="1">
        <f t="shared" si="0"/>
        <v>0</v>
      </c>
      <c r="K56" s="1">
        <v>8350443</v>
      </c>
      <c r="M56" s="1">
        <v>31250764232</v>
      </c>
      <c r="O56" s="1">
        <v>30927609588</v>
      </c>
      <c r="Q56" s="1">
        <f t="shared" si="1"/>
        <v>323154644</v>
      </c>
    </row>
    <row r="57" spans="1:17" ht="21" x14ac:dyDescent="0.25">
      <c r="A57" s="2" t="s">
        <v>123</v>
      </c>
      <c r="C57" s="1">
        <v>0</v>
      </c>
      <c r="E57" s="1">
        <v>0</v>
      </c>
      <c r="G57" s="1">
        <v>0</v>
      </c>
      <c r="I57" s="1">
        <f t="shared" si="0"/>
        <v>0</v>
      </c>
      <c r="K57" s="1">
        <v>11565893</v>
      </c>
      <c r="M57" s="1">
        <v>21495208267</v>
      </c>
      <c r="O57" s="1">
        <v>20636575692</v>
      </c>
      <c r="Q57" s="1">
        <f t="shared" si="1"/>
        <v>858632575</v>
      </c>
    </row>
    <row r="58" spans="1:17" ht="21" x14ac:dyDescent="0.25">
      <c r="A58" s="2" t="s">
        <v>102</v>
      </c>
      <c r="C58" s="1">
        <v>0</v>
      </c>
      <c r="E58" s="1">
        <v>0</v>
      </c>
      <c r="G58" s="1">
        <v>0</v>
      </c>
      <c r="I58" s="1">
        <f t="shared" si="0"/>
        <v>0</v>
      </c>
      <c r="K58" s="1">
        <v>3363942</v>
      </c>
      <c r="M58" s="1">
        <v>7187746657</v>
      </c>
      <c r="O58" s="1">
        <v>6852899339</v>
      </c>
      <c r="Q58" s="1">
        <f t="shared" si="1"/>
        <v>334847318</v>
      </c>
    </row>
    <row r="59" spans="1:17" ht="21" x14ac:dyDescent="0.25">
      <c r="A59" s="2" t="s">
        <v>71</v>
      </c>
      <c r="C59" s="1">
        <v>0</v>
      </c>
      <c r="E59" s="1">
        <v>0</v>
      </c>
      <c r="G59" s="1">
        <v>0</v>
      </c>
      <c r="I59" s="1">
        <f t="shared" si="0"/>
        <v>0</v>
      </c>
      <c r="K59" s="1">
        <v>7084002</v>
      </c>
      <c r="M59" s="1">
        <v>35548377993</v>
      </c>
      <c r="O59" s="1">
        <v>34953752277</v>
      </c>
      <c r="Q59" s="1">
        <f t="shared" si="1"/>
        <v>594625716</v>
      </c>
    </row>
    <row r="60" spans="1:17" ht="21" x14ac:dyDescent="0.25">
      <c r="A60" s="2" t="s">
        <v>215</v>
      </c>
      <c r="C60" s="1">
        <v>0</v>
      </c>
      <c r="E60" s="1">
        <v>0</v>
      </c>
      <c r="G60" s="1">
        <v>0</v>
      </c>
      <c r="I60" s="1">
        <f t="shared" si="0"/>
        <v>0</v>
      </c>
      <c r="K60" s="1">
        <v>1645976</v>
      </c>
      <c r="M60" s="1">
        <v>52728530063</v>
      </c>
      <c r="O60" s="1">
        <v>48476657459</v>
      </c>
      <c r="Q60" s="1">
        <f t="shared" si="1"/>
        <v>4251872604</v>
      </c>
    </row>
    <row r="61" spans="1:17" ht="21" x14ac:dyDescent="0.25">
      <c r="A61" s="2" t="s">
        <v>121</v>
      </c>
      <c r="C61" s="1">
        <v>0</v>
      </c>
      <c r="E61" s="1">
        <v>0</v>
      </c>
      <c r="G61" s="1">
        <v>0</v>
      </c>
      <c r="I61" s="1">
        <f t="shared" si="0"/>
        <v>0</v>
      </c>
      <c r="K61" s="1">
        <v>6544737</v>
      </c>
      <c r="M61" s="1">
        <v>67618620423</v>
      </c>
      <c r="O61" s="1">
        <v>59888213313</v>
      </c>
      <c r="Q61" s="1">
        <f t="shared" si="1"/>
        <v>7730407110</v>
      </c>
    </row>
    <row r="62" spans="1:17" ht="21" x14ac:dyDescent="0.25">
      <c r="A62" s="2" t="s">
        <v>147</v>
      </c>
      <c r="C62" s="1">
        <v>0</v>
      </c>
      <c r="E62" s="1">
        <v>0</v>
      </c>
      <c r="G62" s="1">
        <v>0</v>
      </c>
      <c r="I62" s="1">
        <f t="shared" si="0"/>
        <v>0</v>
      </c>
      <c r="K62" s="1">
        <v>3200000</v>
      </c>
      <c r="M62" s="1">
        <v>12026065024</v>
      </c>
      <c r="O62" s="1">
        <v>12684922296</v>
      </c>
      <c r="Q62" s="1">
        <f t="shared" si="1"/>
        <v>-658857272</v>
      </c>
    </row>
    <row r="63" spans="1:17" ht="21" x14ac:dyDescent="0.25">
      <c r="A63" s="2" t="s">
        <v>132</v>
      </c>
      <c r="C63" s="1">
        <v>0</v>
      </c>
      <c r="E63" s="1">
        <v>0</v>
      </c>
      <c r="G63" s="1">
        <v>0</v>
      </c>
      <c r="I63" s="1">
        <f t="shared" si="0"/>
        <v>0</v>
      </c>
      <c r="K63" s="1">
        <v>876158</v>
      </c>
      <c r="M63" s="1">
        <v>25881600412</v>
      </c>
      <c r="O63" s="1">
        <v>21518329077</v>
      </c>
      <c r="Q63" s="1">
        <f t="shared" si="1"/>
        <v>4363271335</v>
      </c>
    </row>
    <row r="64" spans="1:17" ht="21" x14ac:dyDescent="0.25">
      <c r="A64" s="2" t="s">
        <v>92</v>
      </c>
      <c r="C64" s="1">
        <v>0</v>
      </c>
      <c r="E64" s="1">
        <v>0</v>
      </c>
      <c r="G64" s="1">
        <v>0</v>
      </c>
      <c r="I64" s="1">
        <f t="shared" si="0"/>
        <v>0</v>
      </c>
      <c r="K64" s="1">
        <v>811240</v>
      </c>
      <c r="M64" s="1">
        <v>27953749912</v>
      </c>
      <c r="O64" s="1">
        <v>29494325104</v>
      </c>
      <c r="Q64" s="1">
        <f t="shared" si="1"/>
        <v>-1540575192</v>
      </c>
    </row>
    <row r="65" spans="1:17" ht="21" x14ac:dyDescent="0.25">
      <c r="A65" s="2" t="s">
        <v>216</v>
      </c>
      <c r="C65" s="1">
        <v>0</v>
      </c>
      <c r="E65" s="1">
        <v>0</v>
      </c>
      <c r="G65" s="1">
        <v>0</v>
      </c>
      <c r="I65" s="1">
        <f t="shared" si="0"/>
        <v>0</v>
      </c>
      <c r="K65" s="1">
        <v>1400000</v>
      </c>
      <c r="M65" s="1">
        <v>2267990701</v>
      </c>
      <c r="O65" s="1">
        <v>2534734556</v>
      </c>
      <c r="Q65" s="1">
        <f t="shared" si="1"/>
        <v>-266743855</v>
      </c>
    </row>
    <row r="66" spans="1:17" ht="21" x14ac:dyDescent="0.25">
      <c r="A66" s="2" t="s">
        <v>139</v>
      </c>
      <c r="C66" s="1">
        <v>0</v>
      </c>
      <c r="E66" s="1">
        <v>0</v>
      </c>
      <c r="G66" s="1">
        <v>0</v>
      </c>
      <c r="I66" s="1">
        <f t="shared" si="0"/>
        <v>0</v>
      </c>
      <c r="K66" s="1">
        <v>1584904</v>
      </c>
      <c r="M66" s="1">
        <v>26358684405</v>
      </c>
      <c r="O66" s="1">
        <v>21290254242</v>
      </c>
      <c r="Q66" s="1">
        <f t="shared" si="1"/>
        <v>5068430163</v>
      </c>
    </row>
    <row r="67" spans="1:17" ht="21" x14ac:dyDescent="0.25">
      <c r="A67" s="2" t="s">
        <v>217</v>
      </c>
      <c r="C67" s="1">
        <v>0</v>
      </c>
      <c r="E67" s="1">
        <v>0</v>
      </c>
      <c r="G67" s="1">
        <v>0</v>
      </c>
      <c r="I67" s="1">
        <f t="shared" si="0"/>
        <v>0</v>
      </c>
      <c r="K67" s="1">
        <v>2841679</v>
      </c>
      <c r="M67" s="1">
        <v>21796471665</v>
      </c>
      <c r="O67" s="1">
        <v>19580655678</v>
      </c>
      <c r="Q67" s="1">
        <f t="shared" si="1"/>
        <v>2215815987</v>
      </c>
    </row>
    <row r="68" spans="1:17" ht="21" x14ac:dyDescent="0.25">
      <c r="A68" s="2" t="s">
        <v>131</v>
      </c>
      <c r="C68" s="1">
        <v>0</v>
      </c>
      <c r="E68" s="1">
        <v>0</v>
      </c>
      <c r="G68" s="1">
        <v>0</v>
      </c>
      <c r="I68" s="1">
        <f t="shared" si="0"/>
        <v>0</v>
      </c>
      <c r="K68" s="1">
        <v>14804267</v>
      </c>
      <c r="M68" s="1">
        <v>43020225637</v>
      </c>
      <c r="O68" s="1">
        <v>36205774660</v>
      </c>
      <c r="Q68" s="1">
        <f t="shared" si="1"/>
        <v>6814450977</v>
      </c>
    </row>
    <row r="69" spans="1:17" ht="21" x14ac:dyDescent="0.25">
      <c r="A69" s="2" t="s">
        <v>18</v>
      </c>
      <c r="C69" s="1">
        <v>0</v>
      </c>
      <c r="E69" s="1">
        <v>0</v>
      </c>
      <c r="G69" s="1">
        <v>0</v>
      </c>
      <c r="I69" s="1">
        <f t="shared" si="0"/>
        <v>0</v>
      </c>
      <c r="K69" s="1">
        <v>514048</v>
      </c>
      <c r="M69" s="1">
        <v>1611636467</v>
      </c>
      <c r="O69" s="1">
        <v>1424390083</v>
      </c>
      <c r="Q69" s="1">
        <f t="shared" si="1"/>
        <v>187246384</v>
      </c>
    </row>
    <row r="70" spans="1:17" ht="21" x14ac:dyDescent="0.25">
      <c r="A70" s="2" t="s">
        <v>68</v>
      </c>
      <c r="C70" s="1">
        <v>0</v>
      </c>
      <c r="E70" s="1">
        <v>0</v>
      </c>
      <c r="G70" s="1">
        <v>0</v>
      </c>
      <c r="I70" s="1">
        <f t="shared" si="0"/>
        <v>0</v>
      </c>
      <c r="K70" s="1">
        <v>500000</v>
      </c>
      <c r="M70" s="1">
        <v>5504404372</v>
      </c>
      <c r="O70" s="1">
        <v>5495693282</v>
      </c>
      <c r="Q70" s="1">
        <f t="shared" si="1"/>
        <v>8711090</v>
      </c>
    </row>
    <row r="71" spans="1:17" ht="21" x14ac:dyDescent="0.25">
      <c r="A71" s="2" t="s">
        <v>36</v>
      </c>
      <c r="C71" s="1">
        <v>0</v>
      </c>
      <c r="E71" s="1">
        <v>0</v>
      </c>
      <c r="G71" s="1">
        <v>0</v>
      </c>
      <c r="I71" s="1">
        <f t="shared" si="0"/>
        <v>0</v>
      </c>
      <c r="K71" s="1">
        <v>2690526</v>
      </c>
      <c r="M71" s="1">
        <v>68921516560</v>
      </c>
      <c r="O71" s="1">
        <v>58831027723</v>
      </c>
      <c r="Q71" s="1">
        <f t="shared" si="1"/>
        <v>10090488837</v>
      </c>
    </row>
    <row r="72" spans="1:17" ht="21" x14ac:dyDescent="0.25">
      <c r="A72" s="2" t="s">
        <v>140</v>
      </c>
      <c r="C72" s="1">
        <v>0</v>
      </c>
      <c r="E72" s="1">
        <v>0</v>
      </c>
      <c r="G72" s="1">
        <v>0</v>
      </c>
      <c r="I72" s="1">
        <f t="shared" si="0"/>
        <v>0</v>
      </c>
      <c r="K72" s="1">
        <v>2862952</v>
      </c>
      <c r="M72" s="1">
        <v>25316797349</v>
      </c>
      <c r="O72" s="1">
        <v>21763380674</v>
      </c>
      <c r="Q72" s="1">
        <f t="shared" si="1"/>
        <v>3553416675</v>
      </c>
    </row>
    <row r="73" spans="1:17" ht="21" x14ac:dyDescent="0.25">
      <c r="A73" s="2" t="s">
        <v>76</v>
      </c>
      <c r="C73" s="1">
        <v>0</v>
      </c>
      <c r="E73" s="1">
        <v>0</v>
      </c>
      <c r="G73" s="1">
        <v>0</v>
      </c>
      <c r="I73" s="1">
        <f t="shared" ref="I73:I109" si="2">E73-G73</f>
        <v>0</v>
      </c>
      <c r="K73" s="1">
        <v>1400000</v>
      </c>
      <c r="M73" s="1">
        <v>2399366232</v>
      </c>
      <c r="O73" s="1">
        <v>2567766144</v>
      </c>
      <c r="Q73" s="1">
        <f t="shared" ref="Q73:Q109" si="3">M73-O73</f>
        <v>-168399912</v>
      </c>
    </row>
    <row r="74" spans="1:17" ht="21" x14ac:dyDescent="0.25">
      <c r="A74" s="2" t="s">
        <v>218</v>
      </c>
      <c r="C74" s="1">
        <v>0</v>
      </c>
      <c r="E74" s="1">
        <v>0</v>
      </c>
      <c r="G74" s="1">
        <v>0</v>
      </c>
      <c r="I74" s="1">
        <f t="shared" si="2"/>
        <v>0</v>
      </c>
      <c r="K74" s="1">
        <v>1161465</v>
      </c>
      <c r="M74" s="1">
        <v>2497478825</v>
      </c>
      <c r="O74" s="1">
        <v>2564854381</v>
      </c>
      <c r="Q74" s="1">
        <f t="shared" si="3"/>
        <v>-67375556</v>
      </c>
    </row>
    <row r="75" spans="1:17" ht="21" x14ac:dyDescent="0.25">
      <c r="A75" s="2" t="s">
        <v>137</v>
      </c>
      <c r="C75" s="1">
        <v>0</v>
      </c>
      <c r="E75" s="1">
        <v>0</v>
      </c>
      <c r="G75" s="1">
        <v>0</v>
      </c>
      <c r="I75" s="1">
        <f t="shared" si="2"/>
        <v>0</v>
      </c>
      <c r="K75" s="1">
        <v>3668367</v>
      </c>
      <c r="M75" s="1">
        <v>10094743358</v>
      </c>
      <c r="O75" s="1">
        <v>11136971968</v>
      </c>
      <c r="Q75" s="1">
        <f t="shared" si="3"/>
        <v>-1042228610</v>
      </c>
    </row>
    <row r="76" spans="1:17" ht="21" x14ac:dyDescent="0.25">
      <c r="A76" s="2" t="s">
        <v>107</v>
      </c>
      <c r="C76" s="1">
        <v>0</v>
      </c>
      <c r="E76" s="1">
        <v>0</v>
      </c>
      <c r="G76" s="1">
        <v>0</v>
      </c>
      <c r="I76" s="1">
        <f t="shared" si="2"/>
        <v>0</v>
      </c>
      <c r="K76" s="1">
        <v>19947242</v>
      </c>
      <c r="M76" s="1">
        <v>35956009614</v>
      </c>
      <c r="O76" s="1">
        <v>34873450919</v>
      </c>
      <c r="Q76" s="1">
        <f t="shared" si="3"/>
        <v>1082558695</v>
      </c>
    </row>
    <row r="77" spans="1:17" ht="21" x14ac:dyDescent="0.25">
      <c r="A77" s="2" t="s">
        <v>47</v>
      </c>
      <c r="C77" s="1">
        <v>0</v>
      </c>
      <c r="E77" s="1">
        <v>0</v>
      </c>
      <c r="G77" s="1">
        <v>0</v>
      </c>
      <c r="I77" s="1">
        <f t="shared" si="2"/>
        <v>0</v>
      </c>
      <c r="K77" s="1">
        <v>22840914</v>
      </c>
      <c r="M77" s="1">
        <v>65755119285</v>
      </c>
      <c r="O77" s="1">
        <v>60185607448</v>
      </c>
      <c r="Q77" s="1">
        <f t="shared" si="3"/>
        <v>5569511837</v>
      </c>
    </row>
    <row r="78" spans="1:17" ht="21" x14ac:dyDescent="0.25">
      <c r="A78" s="2" t="s">
        <v>148</v>
      </c>
      <c r="C78" s="1">
        <v>0</v>
      </c>
      <c r="E78" s="1">
        <v>0</v>
      </c>
      <c r="G78" s="1">
        <v>0</v>
      </c>
      <c r="I78" s="1">
        <f t="shared" si="2"/>
        <v>0</v>
      </c>
      <c r="K78" s="1">
        <v>3743865</v>
      </c>
      <c r="M78" s="1">
        <v>30964825125</v>
      </c>
      <c r="O78" s="1">
        <v>31429025134</v>
      </c>
      <c r="Q78" s="1">
        <f t="shared" si="3"/>
        <v>-464200009</v>
      </c>
    </row>
    <row r="79" spans="1:17" ht="21" x14ac:dyDescent="0.25">
      <c r="A79" s="2" t="s">
        <v>60</v>
      </c>
      <c r="C79" s="1">
        <v>0</v>
      </c>
      <c r="E79" s="1">
        <v>0</v>
      </c>
      <c r="G79" s="1">
        <v>0</v>
      </c>
      <c r="I79" s="1">
        <f t="shared" si="2"/>
        <v>0</v>
      </c>
      <c r="K79" s="1">
        <v>734392</v>
      </c>
      <c r="M79" s="1">
        <v>12177877844</v>
      </c>
      <c r="O79" s="1">
        <v>8741595064</v>
      </c>
      <c r="Q79" s="1">
        <f t="shared" si="3"/>
        <v>3436282780</v>
      </c>
    </row>
    <row r="80" spans="1:17" ht="21" x14ac:dyDescent="0.25">
      <c r="A80" s="2" t="s">
        <v>48</v>
      </c>
      <c r="C80" s="1">
        <v>0</v>
      </c>
      <c r="E80" s="1">
        <v>0</v>
      </c>
      <c r="G80" s="1">
        <v>0</v>
      </c>
      <c r="I80" s="1">
        <f t="shared" si="2"/>
        <v>0</v>
      </c>
      <c r="K80" s="1">
        <v>1541083</v>
      </c>
      <c r="M80" s="1">
        <v>2251974334</v>
      </c>
      <c r="O80" s="1">
        <v>2469613782</v>
      </c>
      <c r="Q80" s="1">
        <f t="shared" si="3"/>
        <v>-217639448</v>
      </c>
    </row>
    <row r="81" spans="1:17" ht="21" x14ac:dyDescent="0.25">
      <c r="A81" s="2" t="s">
        <v>66</v>
      </c>
      <c r="C81" s="1">
        <v>0</v>
      </c>
      <c r="E81" s="1">
        <v>0</v>
      </c>
      <c r="G81" s="1">
        <v>0</v>
      </c>
      <c r="I81" s="1">
        <f t="shared" si="2"/>
        <v>0</v>
      </c>
      <c r="K81" s="1">
        <v>3006000</v>
      </c>
      <c r="M81" s="1">
        <v>26490297333</v>
      </c>
      <c r="O81" s="1">
        <v>23931320432</v>
      </c>
      <c r="Q81" s="1">
        <f t="shared" si="3"/>
        <v>2558976901</v>
      </c>
    </row>
    <row r="82" spans="1:17" ht="21" x14ac:dyDescent="0.25">
      <c r="A82" s="2" t="s">
        <v>57</v>
      </c>
      <c r="C82" s="1">
        <v>0</v>
      </c>
      <c r="E82" s="1">
        <v>0</v>
      </c>
      <c r="G82" s="1">
        <v>0</v>
      </c>
      <c r="I82" s="1">
        <f t="shared" si="2"/>
        <v>0</v>
      </c>
      <c r="K82" s="1">
        <v>2650180</v>
      </c>
      <c r="M82" s="1">
        <v>6120150133</v>
      </c>
      <c r="O82" s="1">
        <v>6816375123</v>
      </c>
      <c r="Q82" s="1">
        <f t="shared" si="3"/>
        <v>-696224990</v>
      </c>
    </row>
    <row r="83" spans="1:17" ht="21" x14ac:dyDescent="0.25">
      <c r="A83" s="2" t="s">
        <v>88</v>
      </c>
      <c r="C83" s="1">
        <v>0</v>
      </c>
      <c r="E83" s="1">
        <v>0</v>
      </c>
      <c r="G83" s="1">
        <v>0</v>
      </c>
      <c r="I83" s="1">
        <f t="shared" si="2"/>
        <v>0</v>
      </c>
      <c r="K83" s="1">
        <v>40212</v>
      </c>
      <c r="M83" s="1">
        <v>985765948</v>
      </c>
      <c r="O83" s="1">
        <v>730256791</v>
      </c>
      <c r="Q83" s="1">
        <f t="shared" si="3"/>
        <v>255509157</v>
      </c>
    </row>
    <row r="84" spans="1:17" ht="21" x14ac:dyDescent="0.25">
      <c r="A84" s="2" t="s">
        <v>91</v>
      </c>
      <c r="C84" s="1">
        <v>0</v>
      </c>
      <c r="E84" s="1">
        <v>0</v>
      </c>
      <c r="G84" s="1">
        <v>0</v>
      </c>
      <c r="I84" s="1">
        <f t="shared" si="2"/>
        <v>0</v>
      </c>
      <c r="K84" s="1">
        <v>391619</v>
      </c>
      <c r="M84" s="1">
        <v>8186123436</v>
      </c>
      <c r="O84" s="1">
        <v>9149305300</v>
      </c>
      <c r="Q84" s="1">
        <f t="shared" si="3"/>
        <v>-963181864</v>
      </c>
    </row>
    <row r="85" spans="1:17" ht="21" x14ac:dyDescent="0.25">
      <c r="A85" s="2" t="s">
        <v>17</v>
      </c>
      <c r="C85" s="1">
        <v>0</v>
      </c>
      <c r="E85" s="1">
        <v>0</v>
      </c>
      <c r="G85" s="1">
        <v>0</v>
      </c>
      <c r="I85" s="1">
        <f t="shared" si="2"/>
        <v>0</v>
      </c>
      <c r="K85" s="1">
        <v>4560218</v>
      </c>
      <c r="M85" s="1">
        <v>21817579552</v>
      </c>
      <c r="O85" s="1">
        <v>19094046295</v>
      </c>
      <c r="Q85" s="1">
        <f t="shared" si="3"/>
        <v>2723533257</v>
      </c>
    </row>
    <row r="86" spans="1:17" ht="21" x14ac:dyDescent="0.25">
      <c r="A86" s="2" t="s">
        <v>16</v>
      </c>
      <c r="C86" s="1">
        <v>0</v>
      </c>
      <c r="E86" s="1">
        <v>0</v>
      </c>
      <c r="G86" s="1">
        <v>0</v>
      </c>
      <c r="I86" s="1">
        <f t="shared" si="2"/>
        <v>0</v>
      </c>
      <c r="K86" s="1">
        <v>1248916</v>
      </c>
      <c r="M86" s="1">
        <v>7807349886</v>
      </c>
      <c r="O86" s="1">
        <v>5853109197</v>
      </c>
      <c r="Q86" s="1">
        <f t="shared" si="3"/>
        <v>1954240689</v>
      </c>
    </row>
    <row r="87" spans="1:17" ht="21" x14ac:dyDescent="0.25">
      <c r="A87" s="2" t="s">
        <v>82</v>
      </c>
      <c r="C87" s="1">
        <v>0</v>
      </c>
      <c r="E87" s="1">
        <v>0</v>
      </c>
      <c r="G87" s="1">
        <v>0</v>
      </c>
      <c r="I87" s="1">
        <f t="shared" si="2"/>
        <v>0</v>
      </c>
      <c r="K87" s="1">
        <v>2500000</v>
      </c>
      <c r="M87" s="1">
        <v>14737007128</v>
      </c>
      <c r="O87" s="1">
        <v>13777397532</v>
      </c>
      <c r="Q87" s="1">
        <f t="shared" si="3"/>
        <v>959609596</v>
      </c>
    </row>
    <row r="88" spans="1:17" ht="21" x14ac:dyDescent="0.25">
      <c r="A88" s="2" t="s">
        <v>141</v>
      </c>
      <c r="C88" s="1">
        <v>0</v>
      </c>
      <c r="E88" s="1">
        <v>0</v>
      </c>
      <c r="G88" s="1">
        <v>0</v>
      </c>
      <c r="I88" s="1">
        <f t="shared" si="2"/>
        <v>0</v>
      </c>
      <c r="K88" s="1">
        <v>3942219</v>
      </c>
      <c r="M88" s="1">
        <v>8752850663</v>
      </c>
      <c r="O88" s="1">
        <v>8568761754</v>
      </c>
      <c r="Q88" s="1">
        <f t="shared" si="3"/>
        <v>184088909</v>
      </c>
    </row>
    <row r="89" spans="1:17" ht="21" x14ac:dyDescent="0.25">
      <c r="A89" s="2" t="s">
        <v>151</v>
      </c>
      <c r="C89" s="1">
        <v>0</v>
      </c>
      <c r="E89" s="1">
        <v>0</v>
      </c>
      <c r="G89" s="1">
        <v>0</v>
      </c>
      <c r="I89" s="1">
        <f t="shared" si="2"/>
        <v>0</v>
      </c>
      <c r="K89" s="1">
        <v>521175</v>
      </c>
      <c r="M89" s="1">
        <v>3492161089</v>
      </c>
      <c r="O89" s="1">
        <v>3618548271</v>
      </c>
      <c r="Q89" s="1">
        <f t="shared" si="3"/>
        <v>-126387182</v>
      </c>
    </row>
    <row r="90" spans="1:17" ht="21" x14ac:dyDescent="0.25">
      <c r="A90" s="2" t="s">
        <v>114</v>
      </c>
      <c r="C90" s="1">
        <v>0</v>
      </c>
      <c r="E90" s="1">
        <v>0</v>
      </c>
      <c r="G90" s="1">
        <v>0</v>
      </c>
      <c r="I90" s="1">
        <f t="shared" si="2"/>
        <v>0</v>
      </c>
      <c r="K90" s="1">
        <v>89449</v>
      </c>
      <c r="M90" s="1">
        <v>1172585411</v>
      </c>
      <c r="O90" s="1">
        <v>1365242996</v>
      </c>
      <c r="Q90" s="1">
        <f t="shared" si="3"/>
        <v>-192657585</v>
      </c>
    </row>
    <row r="91" spans="1:17" ht="21" x14ac:dyDescent="0.25">
      <c r="A91" s="2" t="s">
        <v>43</v>
      </c>
      <c r="C91" s="1">
        <v>0</v>
      </c>
      <c r="E91" s="1">
        <v>0</v>
      </c>
      <c r="G91" s="1">
        <v>0</v>
      </c>
      <c r="I91" s="1">
        <f t="shared" si="2"/>
        <v>0</v>
      </c>
      <c r="K91" s="1">
        <v>1699155</v>
      </c>
      <c r="M91" s="1">
        <v>79135161375</v>
      </c>
      <c r="O91" s="1">
        <v>69466107911</v>
      </c>
      <c r="Q91" s="1">
        <f t="shared" si="3"/>
        <v>9669053464</v>
      </c>
    </row>
    <row r="92" spans="1:17" ht="21" x14ac:dyDescent="0.25">
      <c r="A92" s="2" t="s">
        <v>40</v>
      </c>
      <c r="C92" s="1">
        <v>0</v>
      </c>
      <c r="E92" s="1">
        <v>0</v>
      </c>
      <c r="G92" s="1">
        <v>0</v>
      </c>
      <c r="I92" s="1">
        <f t="shared" si="2"/>
        <v>0</v>
      </c>
      <c r="K92" s="1">
        <v>13382184</v>
      </c>
      <c r="M92" s="1">
        <v>46354797151</v>
      </c>
      <c r="O92" s="1">
        <v>37838116681</v>
      </c>
      <c r="Q92" s="1">
        <f t="shared" si="3"/>
        <v>8516680470</v>
      </c>
    </row>
    <row r="93" spans="1:17" ht="21" x14ac:dyDescent="0.25">
      <c r="A93" s="2" t="s">
        <v>63</v>
      </c>
      <c r="C93" s="1">
        <v>0</v>
      </c>
      <c r="E93" s="1">
        <v>0</v>
      </c>
      <c r="G93" s="1">
        <v>0</v>
      </c>
      <c r="I93" s="1">
        <f t="shared" si="2"/>
        <v>0</v>
      </c>
      <c r="K93" s="1">
        <v>1</v>
      </c>
      <c r="M93" s="1">
        <v>1</v>
      </c>
      <c r="O93" s="1">
        <v>6217</v>
      </c>
      <c r="Q93" s="1">
        <f t="shared" si="3"/>
        <v>-6216</v>
      </c>
    </row>
    <row r="94" spans="1:17" ht="21" x14ac:dyDescent="0.25">
      <c r="A94" s="2" t="s">
        <v>54</v>
      </c>
      <c r="C94" s="1">
        <v>0</v>
      </c>
      <c r="E94" s="1">
        <v>0</v>
      </c>
      <c r="G94" s="1">
        <v>0</v>
      </c>
      <c r="I94" s="1">
        <f t="shared" si="2"/>
        <v>0</v>
      </c>
      <c r="K94" s="1">
        <v>5345913</v>
      </c>
      <c r="M94" s="1">
        <v>10216713737</v>
      </c>
      <c r="O94" s="1">
        <v>9341634892</v>
      </c>
      <c r="Q94" s="1">
        <f t="shared" si="3"/>
        <v>875078845</v>
      </c>
    </row>
    <row r="95" spans="1:17" ht="21" x14ac:dyDescent="0.25">
      <c r="A95" s="2" t="s">
        <v>100</v>
      </c>
      <c r="C95" s="1">
        <v>0</v>
      </c>
      <c r="E95" s="1">
        <v>0</v>
      </c>
      <c r="G95" s="1">
        <v>0</v>
      </c>
      <c r="I95" s="1">
        <f t="shared" si="2"/>
        <v>0</v>
      </c>
      <c r="K95" s="1">
        <v>73322</v>
      </c>
      <c r="M95" s="1">
        <v>3199756636</v>
      </c>
      <c r="O95" s="1">
        <v>3400363182</v>
      </c>
      <c r="Q95" s="1">
        <f t="shared" si="3"/>
        <v>-200606546</v>
      </c>
    </row>
    <row r="96" spans="1:17" ht="21" x14ac:dyDescent="0.25">
      <c r="A96" s="2" t="s">
        <v>134</v>
      </c>
      <c r="C96" s="1">
        <v>0</v>
      </c>
      <c r="E96" s="1">
        <v>0</v>
      </c>
      <c r="G96" s="1">
        <v>0</v>
      </c>
      <c r="I96" s="1">
        <f t="shared" si="2"/>
        <v>0</v>
      </c>
      <c r="K96" s="1">
        <v>39250039</v>
      </c>
      <c r="M96" s="1">
        <v>50188589869</v>
      </c>
      <c r="O96" s="1">
        <v>49975663293</v>
      </c>
      <c r="Q96" s="1">
        <f t="shared" si="3"/>
        <v>212926576</v>
      </c>
    </row>
    <row r="97" spans="1:17" ht="21" x14ac:dyDescent="0.25">
      <c r="A97" s="2" t="s">
        <v>22</v>
      </c>
      <c r="C97" s="1">
        <v>0</v>
      </c>
      <c r="E97" s="1">
        <v>0</v>
      </c>
      <c r="G97" s="1">
        <v>0</v>
      </c>
      <c r="I97" s="1">
        <f t="shared" si="2"/>
        <v>0</v>
      </c>
      <c r="K97" s="1">
        <v>25820759</v>
      </c>
      <c r="M97" s="1">
        <v>13394959802</v>
      </c>
      <c r="O97" s="1">
        <v>14894831844</v>
      </c>
      <c r="Q97" s="1">
        <f t="shared" si="3"/>
        <v>-1499872042</v>
      </c>
    </row>
    <row r="98" spans="1:17" ht="21" x14ac:dyDescent="0.25">
      <c r="A98" s="2" t="s">
        <v>28</v>
      </c>
      <c r="C98" s="1">
        <v>0</v>
      </c>
      <c r="E98" s="1">
        <v>0</v>
      </c>
      <c r="G98" s="1">
        <v>0</v>
      </c>
      <c r="I98" s="1">
        <f t="shared" si="2"/>
        <v>0</v>
      </c>
      <c r="K98" s="1">
        <v>1600000</v>
      </c>
      <c r="M98" s="1">
        <v>4013533726</v>
      </c>
      <c r="O98" s="1">
        <v>3826647392</v>
      </c>
      <c r="Q98" s="1">
        <f t="shared" si="3"/>
        <v>186886334</v>
      </c>
    </row>
    <row r="99" spans="1:17" ht="21" x14ac:dyDescent="0.25">
      <c r="A99" s="2" t="s">
        <v>24</v>
      </c>
      <c r="C99" s="1">
        <v>0</v>
      </c>
      <c r="E99" s="1">
        <v>0</v>
      </c>
      <c r="G99" s="1">
        <v>0</v>
      </c>
      <c r="I99" s="1">
        <f t="shared" si="2"/>
        <v>0</v>
      </c>
      <c r="K99" s="1">
        <v>1</v>
      </c>
      <c r="M99" s="1">
        <v>1</v>
      </c>
      <c r="O99" s="1">
        <v>1515</v>
      </c>
      <c r="Q99" s="1">
        <f t="shared" si="3"/>
        <v>-1514</v>
      </c>
    </row>
    <row r="100" spans="1:17" ht="21" x14ac:dyDescent="0.25">
      <c r="A100" s="2" t="s">
        <v>103</v>
      </c>
      <c r="C100" s="1">
        <v>0</v>
      </c>
      <c r="E100" s="1">
        <v>0</v>
      </c>
      <c r="G100" s="1">
        <v>0</v>
      </c>
      <c r="I100" s="1">
        <f t="shared" si="2"/>
        <v>0</v>
      </c>
      <c r="K100" s="1">
        <v>2135209</v>
      </c>
      <c r="M100" s="1">
        <v>19323472142</v>
      </c>
      <c r="O100" s="1">
        <v>19149746602</v>
      </c>
      <c r="Q100" s="1">
        <f t="shared" si="3"/>
        <v>173725540</v>
      </c>
    </row>
    <row r="101" spans="1:17" ht="21" x14ac:dyDescent="0.25">
      <c r="A101" s="2" t="s">
        <v>94</v>
      </c>
      <c r="C101" s="1">
        <v>0</v>
      </c>
      <c r="E101" s="1">
        <v>0</v>
      </c>
      <c r="G101" s="1">
        <v>0</v>
      </c>
      <c r="I101" s="1">
        <f t="shared" si="2"/>
        <v>0</v>
      </c>
      <c r="K101" s="1">
        <v>3754516</v>
      </c>
      <c r="M101" s="1">
        <v>16761358268</v>
      </c>
      <c r="O101" s="1">
        <v>16425046075</v>
      </c>
      <c r="Q101" s="1">
        <f t="shared" si="3"/>
        <v>336312193</v>
      </c>
    </row>
    <row r="102" spans="1:17" ht="21" x14ac:dyDescent="0.25">
      <c r="A102" s="2" t="s">
        <v>77</v>
      </c>
      <c r="C102" s="1">
        <v>0</v>
      </c>
      <c r="E102" s="1">
        <v>0</v>
      </c>
      <c r="G102" s="1">
        <v>0</v>
      </c>
      <c r="I102" s="1">
        <f t="shared" si="2"/>
        <v>0</v>
      </c>
      <c r="K102" s="1">
        <v>686101</v>
      </c>
      <c r="M102" s="1">
        <v>29449572380</v>
      </c>
      <c r="O102" s="1">
        <v>22144033686</v>
      </c>
      <c r="Q102" s="1">
        <f t="shared" si="3"/>
        <v>7305538694</v>
      </c>
    </row>
    <row r="103" spans="1:17" ht="21" x14ac:dyDescent="0.25">
      <c r="A103" s="2" t="s">
        <v>79</v>
      </c>
      <c r="C103" s="1">
        <v>0</v>
      </c>
      <c r="E103" s="1">
        <v>0</v>
      </c>
      <c r="G103" s="1">
        <v>0</v>
      </c>
      <c r="I103" s="1">
        <f t="shared" si="2"/>
        <v>0</v>
      </c>
      <c r="K103" s="1">
        <v>845717</v>
      </c>
      <c r="M103" s="1">
        <v>36757936261</v>
      </c>
      <c r="O103" s="1">
        <v>35081939700</v>
      </c>
      <c r="Q103" s="1">
        <f t="shared" si="3"/>
        <v>1675996561</v>
      </c>
    </row>
    <row r="104" spans="1:17" ht="21" x14ac:dyDescent="0.25">
      <c r="A104" s="2" t="s">
        <v>30</v>
      </c>
      <c r="C104" s="1">
        <v>0</v>
      </c>
      <c r="E104" s="1">
        <v>0</v>
      </c>
      <c r="G104" s="1">
        <v>0</v>
      </c>
      <c r="I104" s="1">
        <f t="shared" si="2"/>
        <v>0</v>
      </c>
      <c r="K104" s="1">
        <v>1441161</v>
      </c>
      <c r="M104" s="1">
        <v>13531560614</v>
      </c>
      <c r="O104" s="1">
        <v>12092130068</v>
      </c>
      <c r="Q104" s="1">
        <f t="shared" si="3"/>
        <v>1439430546</v>
      </c>
    </row>
    <row r="105" spans="1:17" ht="21" x14ac:dyDescent="0.25">
      <c r="A105" s="2" t="s">
        <v>59</v>
      </c>
      <c r="C105" s="1">
        <v>0</v>
      </c>
      <c r="E105" s="1">
        <v>0</v>
      </c>
      <c r="G105" s="1">
        <v>0</v>
      </c>
      <c r="I105" s="1">
        <f t="shared" si="2"/>
        <v>0</v>
      </c>
      <c r="K105" s="1">
        <v>6438863</v>
      </c>
      <c r="M105" s="1">
        <v>72341017098</v>
      </c>
      <c r="O105" s="1">
        <v>61578965106</v>
      </c>
      <c r="Q105" s="1">
        <f t="shared" si="3"/>
        <v>10762051992</v>
      </c>
    </row>
    <row r="106" spans="1:17" ht="21" x14ac:dyDescent="0.25">
      <c r="A106" s="2" t="s">
        <v>153</v>
      </c>
      <c r="C106" s="1">
        <v>0</v>
      </c>
      <c r="E106" s="1">
        <v>0</v>
      </c>
      <c r="G106" s="1">
        <v>0</v>
      </c>
      <c r="I106" s="1">
        <f t="shared" si="2"/>
        <v>0</v>
      </c>
      <c r="K106" s="1">
        <v>518080</v>
      </c>
      <c r="M106" s="1">
        <v>3279570253</v>
      </c>
      <c r="O106" s="1">
        <v>3323582934</v>
      </c>
      <c r="Q106" s="1">
        <f t="shared" si="3"/>
        <v>-44012681</v>
      </c>
    </row>
    <row r="107" spans="1:17" ht="21" x14ac:dyDescent="0.25">
      <c r="A107" s="2" t="s">
        <v>80</v>
      </c>
      <c r="C107" s="1">
        <v>0</v>
      </c>
      <c r="E107" s="1">
        <v>0</v>
      </c>
      <c r="G107" s="1">
        <v>0</v>
      </c>
      <c r="I107" s="1">
        <f t="shared" si="2"/>
        <v>0</v>
      </c>
      <c r="K107" s="1">
        <v>3000000</v>
      </c>
      <c r="M107" s="1">
        <v>15816783920</v>
      </c>
      <c r="O107" s="1">
        <v>13452469441</v>
      </c>
      <c r="Q107" s="1">
        <f t="shared" si="3"/>
        <v>2364314479</v>
      </c>
    </row>
    <row r="108" spans="1:17" ht="21" x14ac:dyDescent="0.25">
      <c r="A108" s="2" t="s">
        <v>113</v>
      </c>
      <c r="C108" s="1">
        <v>0</v>
      </c>
      <c r="E108" s="1">
        <v>0</v>
      </c>
      <c r="G108" s="1">
        <v>0</v>
      </c>
      <c r="I108" s="1">
        <f t="shared" si="2"/>
        <v>0</v>
      </c>
      <c r="K108" s="1">
        <v>3500000</v>
      </c>
      <c r="M108" s="1">
        <v>19637023477</v>
      </c>
      <c r="O108" s="1">
        <v>17624267937</v>
      </c>
      <c r="Q108" s="1">
        <f t="shared" si="3"/>
        <v>2012755540</v>
      </c>
    </row>
    <row r="109" spans="1:17" ht="21" x14ac:dyDescent="0.25">
      <c r="A109" s="2" t="s">
        <v>146</v>
      </c>
      <c r="C109" s="1">
        <v>0</v>
      </c>
      <c r="E109" s="1">
        <v>0</v>
      </c>
      <c r="G109" s="1">
        <v>0</v>
      </c>
      <c r="I109" s="1">
        <f t="shared" si="2"/>
        <v>0</v>
      </c>
      <c r="K109" s="1">
        <v>13848806</v>
      </c>
      <c r="M109" s="1">
        <v>24774668721</v>
      </c>
      <c r="O109" s="1">
        <v>24049459136</v>
      </c>
      <c r="Q109" s="1">
        <f t="shared" si="3"/>
        <v>725209585</v>
      </c>
    </row>
    <row r="110" spans="1:17" s="3" customFormat="1" ht="27" thickBot="1" x14ac:dyDescent="0.3">
      <c r="A110" s="3" t="s">
        <v>161</v>
      </c>
      <c r="C110" s="3" t="s">
        <v>161</v>
      </c>
      <c r="E110" s="4">
        <f>SUM(E8:E109)</f>
        <v>10146159313</v>
      </c>
      <c r="G110" s="4">
        <f>SUM(G8:G109)</f>
        <v>11286926668</v>
      </c>
      <c r="I110" s="4">
        <f>SUM(I8:I109)</f>
        <v>-1140767355</v>
      </c>
      <c r="K110" s="3" t="s">
        <v>161</v>
      </c>
      <c r="M110" s="4">
        <f>SUM(M8:M109)</f>
        <v>2018278211134</v>
      </c>
      <c r="O110" s="4">
        <f>SUM(O8:O109)</f>
        <v>1833397637281</v>
      </c>
      <c r="Q110" s="4">
        <f>SUM(Q8:Q109)</f>
        <v>184880573853</v>
      </c>
    </row>
    <row r="111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5"/>
  <sheetViews>
    <sheetView rightToLeft="1" topLeftCell="A145" workbookViewId="0">
      <selection activeCell="I156" sqref="I156:I158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9" style="1" customWidth="1"/>
    <col min="4" max="4" width="1" style="1" customWidth="1"/>
    <col min="5" max="5" width="25.28515625" style="1" bestFit="1" customWidth="1"/>
    <col min="6" max="6" width="1" style="1" customWidth="1"/>
    <col min="7" max="7" width="26.4257812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5.28515625" style="1" bestFit="1" customWidth="1"/>
    <col min="14" max="14" width="1" style="1" customWidth="1"/>
    <col min="15" max="15" width="26.1406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  <c r="J3" s="17" t="s">
        <v>174</v>
      </c>
      <c r="K3" s="17" t="s">
        <v>174</v>
      </c>
      <c r="L3" s="17" t="s">
        <v>174</v>
      </c>
      <c r="M3" s="17" t="s">
        <v>174</v>
      </c>
      <c r="N3" s="17" t="s">
        <v>174</v>
      </c>
      <c r="O3" s="17" t="s">
        <v>174</v>
      </c>
      <c r="P3" s="17" t="s">
        <v>174</v>
      </c>
      <c r="Q3" s="17" t="s">
        <v>174</v>
      </c>
    </row>
    <row r="4" spans="1:17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ht="28.5" x14ac:dyDescent="0.25">
      <c r="A5" s="18" t="s">
        <v>246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6.25" x14ac:dyDescent="0.25">
      <c r="A6" s="16" t="s">
        <v>3</v>
      </c>
      <c r="C6" s="16" t="s">
        <v>232</v>
      </c>
      <c r="D6" s="16" t="s">
        <v>176</v>
      </c>
      <c r="E6" s="16" t="s">
        <v>176</v>
      </c>
      <c r="F6" s="16" t="s">
        <v>176</v>
      </c>
      <c r="G6" s="16" t="s">
        <v>176</v>
      </c>
      <c r="H6" s="16" t="s">
        <v>176</v>
      </c>
      <c r="I6" s="16" t="s">
        <v>176</v>
      </c>
      <c r="K6" s="16" t="s">
        <v>233</v>
      </c>
      <c r="L6" s="16" t="s">
        <v>177</v>
      </c>
      <c r="M6" s="16" t="s">
        <v>177</v>
      </c>
      <c r="N6" s="16" t="s">
        <v>177</v>
      </c>
      <c r="O6" s="16" t="s">
        <v>177</v>
      </c>
      <c r="P6" s="16" t="s">
        <v>177</v>
      </c>
      <c r="Q6" s="16" t="s">
        <v>177</v>
      </c>
    </row>
    <row r="7" spans="1:17" ht="26.25" x14ac:dyDescent="0.25">
      <c r="A7" s="16" t="s">
        <v>3</v>
      </c>
      <c r="C7" s="16" t="s">
        <v>7</v>
      </c>
      <c r="E7" s="16" t="s">
        <v>209</v>
      </c>
      <c r="G7" s="16" t="s">
        <v>210</v>
      </c>
      <c r="I7" s="16" t="s">
        <v>211</v>
      </c>
      <c r="K7" s="16" t="s">
        <v>7</v>
      </c>
      <c r="M7" s="16" t="s">
        <v>209</v>
      </c>
      <c r="O7" s="16" t="s">
        <v>210</v>
      </c>
      <c r="Q7" s="16" t="s">
        <v>211</v>
      </c>
    </row>
    <row r="8" spans="1:17" ht="21" x14ac:dyDescent="0.25">
      <c r="A8" s="2" t="s">
        <v>93</v>
      </c>
      <c r="C8" s="1">
        <v>5777413</v>
      </c>
      <c r="E8" s="1">
        <v>48269785291</v>
      </c>
      <c r="G8" s="1">
        <v>46091338923</v>
      </c>
      <c r="I8" s="1">
        <f>E8-G8</f>
        <v>2178446368</v>
      </c>
      <c r="K8" s="1">
        <v>5777413</v>
      </c>
      <c r="M8" s="1">
        <v>48269785291</v>
      </c>
      <c r="O8" s="1">
        <v>52841964146</v>
      </c>
      <c r="Q8" s="1">
        <f>M8-O8</f>
        <v>-4572178855</v>
      </c>
    </row>
    <row r="9" spans="1:17" ht="21" x14ac:dyDescent="0.25">
      <c r="A9" s="2" t="s">
        <v>47</v>
      </c>
      <c r="C9" s="1">
        <v>12471972</v>
      </c>
      <c r="E9" s="1">
        <v>24033344620</v>
      </c>
      <c r="G9" s="1">
        <v>24033344620</v>
      </c>
      <c r="I9" s="1">
        <f t="shared" ref="I9:I72" si="0">E9-G9</f>
        <v>0</v>
      </c>
      <c r="K9" s="1">
        <v>12471972</v>
      </c>
      <c r="M9" s="1">
        <v>24033344620</v>
      </c>
      <c r="O9" s="1">
        <v>28066625259</v>
      </c>
      <c r="Q9" s="1">
        <f t="shared" ref="Q9:Q72" si="1">M9-O9</f>
        <v>-4033280639</v>
      </c>
    </row>
    <row r="10" spans="1:17" ht="21" x14ac:dyDescent="0.25">
      <c r="A10" s="2" t="s">
        <v>148</v>
      </c>
      <c r="C10" s="1">
        <v>8879348</v>
      </c>
      <c r="E10" s="1">
        <v>70838113545</v>
      </c>
      <c r="G10" s="1">
        <v>70838113545</v>
      </c>
      <c r="I10" s="1">
        <f t="shared" si="0"/>
        <v>0</v>
      </c>
      <c r="K10" s="1">
        <v>8879348</v>
      </c>
      <c r="M10" s="1">
        <v>70838113545</v>
      </c>
      <c r="O10" s="1">
        <v>74540415174</v>
      </c>
      <c r="Q10" s="1">
        <f t="shared" si="1"/>
        <v>-3702301629</v>
      </c>
    </row>
    <row r="11" spans="1:17" ht="21" x14ac:dyDescent="0.25">
      <c r="A11" s="2" t="s">
        <v>60</v>
      </c>
      <c r="C11" s="1">
        <v>7958995</v>
      </c>
      <c r="E11" s="1">
        <v>64996194301</v>
      </c>
      <c r="G11" s="1">
        <v>64996194301</v>
      </c>
      <c r="I11" s="1">
        <f t="shared" si="0"/>
        <v>0</v>
      </c>
      <c r="K11" s="1">
        <v>7958995</v>
      </c>
      <c r="M11" s="1">
        <v>64996194301</v>
      </c>
      <c r="O11" s="1">
        <v>97005088385</v>
      </c>
      <c r="Q11" s="1">
        <f t="shared" si="1"/>
        <v>-32008894084</v>
      </c>
    </row>
    <row r="12" spans="1:17" ht="21" x14ac:dyDescent="0.25">
      <c r="A12" s="2" t="s">
        <v>48</v>
      </c>
      <c r="C12" s="1">
        <v>62901815</v>
      </c>
      <c r="E12" s="1">
        <v>101362908367</v>
      </c>
      <c r="G12" s="1">
        <v>95058934386</v>
      </c>
      <c r="I12" s="1">
        <f t="shared" si="0"/>
        <v>6303973981</v>
      </c>
      <c r="K12" s="1">
        <v>62901815</v>
      </c>
      <c r="M12" s="1">
        <v>101362908367</v>
      </c>
      <c r="O12" s="1">
        <v>100801312536</v>
      </c>
      <c r="Q12" s="1">
        <f t="shared" si="1"/>
        <v>561595831</v>
      </c>
    </row>
    <row r="13" spans="1:17" ht="21" x14ac:dyDescent="0.25">
      <c r="A13" s="2" t="s">
        <v>58</v>
      </c>
      <c r="C13" s="1">
        <v>9874110</v>
      </c>
      <c r="E13" s="1">
        <v>49762940515</v>
      </c>
      <c r="G13" s="1">
        <v>48540755697</v>
      </c>
      <c r="I13" s="1">
        <f t="shared" si="0"/>
        <v>1222184818</v>
      </c>
      <c r="K13" s="1">
        <v>9874110</v>
      </c>
      <c r="M13" s="1">
        <v>49762940515</v>
      </c>
      <c r="O13" s="1">
        <v>68235597465</v>
      </c>
      <c r="Q13" s="1">
        <f t="shared" si="1"/>
        <v>-18472656950</v>
      </c>
    </row>
    <row r="14" spans="1:17" ht="21" x14ac:dyDescent="0.25">
      <c r="A14" s="2" t="s">
        <v>66</v>
      </c>
      <c r="C14" s="1">
        <v>11039342</v>
      </c>
      <c r="E14" s="1">
        <v>90261024983</v>
      </c>
      <c r="G14" s="1">
        <v>90261024983</v>
      </c>
      <c r="I14" s="1">
        <f t="shared" si="0"/>
        <v>0</v>
      </c>
      <c r="K14" s="1">
        <v>11039342</v>
      </c>
      <c r="M14" s="1">
        <v>90261024983</v>
      </c>
      <c r="O14" s="1">
        <v>88840477892</v>
      </c>
      <c r="Q14" s="1">
        <f t="shared" si="1"/>
        <v>1420547091</v>
      </c>
    </row>
    <row r="15" spans="1:17" ht="21" x14ac:dyDescent="0.25">
      <c r="A15" s="2" t="s">
        <v>57</v>
      </c>
      <c r="C15" s="1">
        <v>53456274</v>
      </c>
      <c r="E15" s="1">
        <v>92878392810</v>
      </c>
      <c r="G15" s="1">
        <v>100834851360</v>
      </c>
      <c r="I15" s="1">
        <f t="shared" si="0"/>
        <v>-7956458550</v>
      </c>
      <c r="K15" s="1">
        <v>53456274</v>
      </c>
      <c r="M15" s="1">
        <v>92878392810</v>
      </c>
      <c r="O15" s="1">
        <v>114202296708</v>
      </c>
      <c r="Q15" s="1">
        <f t="shared" si="1"/>
        <v>-21323903898</v>
      </c>
    </row>
    <row r="16" spans="1:17" ht="21" x14ac:dyDescent="0.25">
      <c r="A16" s="2" t="s">
        <v>88</v>
      </c>
      <c r="C16" s="1">
        <v>5239728</v>
      </c>
      <c r="E16" s="1">
        <v>82875644946</v>
      </c>
      <c r="G16" s="1">
        <v>88334831094</v>
      </c>
      <c r="I16" s="1">
        <f t="shared" si="0"/>
        <v>-5459186148</v>
      </c>
      <c r="K16" s="1">
        <v>5239728</v>
      </c>
      <c r="M16" s="1">
        <v>82875644946</v>
      </c>
      <c r="O16" s="1">
        <v>95154355844</v>
      </c>
      <c r="Q16" s="1">
        <f t="shared" si="1"/>
        <v>-12278710898</v>
      </c>
    </row>
    <row r="17" spans="1:17" ht="21" x14ac:dyDescent="0.25">
      <c r="A17" s="2" t="s">
        <v>152</v>
      </c>
      <c r="C17" s="1">
        <v>100000</v>
      </c>
      <c r="E17" s="1">
        <v>5238193330</v>
      </c>
      <c r="G17" s="1">
        <v>5060577000</v>
      </c>
      <c r="I17" s="1">
        <f t="shared" si="0"/>
        <v>177616330</v>
      </c>
      <c r="K17" s="1">
        <v>100000</v>
      </c>
      <c r="M17" s="1">
        <v>5238193330</v>
      </c>
      <c r="O17" s="1">
        <v>6506286661</v>
      </c>
      <c r="Q17" s="1">
        <f t="shared" si="1"/>
        <v>-1268093331</v>
      </c>
    </row>
    <row r="18" spans="1:17" ht="21" x14ac:dyDescent="0.25">
      <c r="A18" s="2" t="s">
        <v>91</v>
      </c>
      <c r="C18" s="1">
        <v>4333938</v>
      </c>
      <c r="E18" s="1">
        <v>95211667636</v>
      </c>
      <c r="G18" s="1">
        <v>92803423106</v>
      </c>
      <c r="I18" s="1">
        <f t="shared" si="0"/>
        <v>2408244530</v>
      </c>
      <c r="K18" s="1">
        <v>4333938</v>
      </c>
      <c r="M18" s="1">
        <v>95211667636</v>
      </c>
      <c r="O18" s="1">
        <v>101255802005</v>
      </c>
      <c r="Q18" s="1">
        <f t="shared" si="1"/>
        <v>-6044134369</v>
      </c>
    </row>
    <row r="19" spans="1:17" ht="21" x14ac:dyDescent="0.25">
      <c r="A19" s="2" t="s">
        <v>49</v>
      </c>
      <c r="C19" s="1">
        <v>5552168</v>
      </c>
      <c r="E19" s="1">
        <v>8291420860</v>
      </c>
      <c r="G19" s="1">
        <v>8291420860</v>
      </c>
      <c r="I19" s="1">
        <f t="shared" si="0"/>
        <v>0</v>
      </c>
      <c r="K19" s="1">
        <v>5552168</v>
      </c>
      <c r="M19" s="1">
        <v>8291420860</v>
      </c>
      <c r="O19" s="1">
        <v>9176657557</v>
      </c>
      <c r="Q19" s="1">
        <f t="shared" si="1"/>
        <v>-885236697</v>
      </c>
    </row>
    <row r="20" spans="1:17" ht="21" x14ac:dyDescent="0.25">
      <c r="A20" s="2" t="s">
        <v>118</v>
      </c>
      <c r="C20" s="1">
        <v>42302049</v>
      </c>
      <c r="E20" s="1">
        <v>104769735186</v>
      </c>
      <c r="G20" s="1">
        <v>123280734071</v>
      </c>
      <c r="I20" s="1">
        <f t="shared" si="0"/>
        <v>-18510998885</v>
      </c>
      <c r="K20" s="1">
        <v>42302049</v>
      </c>
      <c r="M20" s="1">
        <v>104769735186</v>
      </c>
      <c r="O20" s="1">
        <v>110225066303</v>
      </c>
      <c r="Q20" s="1">
        <f t="shared" si="1"/>
        <v>-5455331117</v>
      </c>
    </row>
    <row r="21" spans="1:17" ht="21" x14ac:dyDescent="0.25">
      <c r="A21" s="2" t="s">
        <v>78</v>
      </c>
      <c r="C21" s="1">
        <v>13346718</v>
      </c>
      <c r="E21" s="1">
        <v>97737383279</v>
      </c>
      <c r="G21" s="1">
        <v>97472512322</v>
      </c>
      <c r="I21" s="1">
        <f t="shared" si="0"/>
        <v>264870957</v>
      </c>
      <c r="K21" s="1">
        <v>13346718</v>
      </c>
      <c r="M21" s="1">
        <v>97737383279</v>
      </c>
      <c r="O21" s="1">
        <v>100387819566</v>
      </c>
      <c r="Q21" s="1">
        <f t="shared" si="1"/>
        <v>-2650436287</v>
      </c>
    </row>
    <row r="22" spans="1:17" ht="21" x14ac:dyDescent="0.25">
      <c r="A22" s="2" t="s">
        <v>127</v>
      </c>
      <c r="C22" s="1">
        <v>7460375</v>
      </c>
      <c r="E22" s="1">
        <v>92311747576</v>
      </c>
      <c r="G22" s="1">
        <v>92607855828</v>
      </c>
      <c r="I22" s="1">
        <f t="shared" si="0"/>
        <v>-296108252</v>
      </c>
      <c r="K22" s="1">
        <v>7460375</v>
      </c>
      <c r="M22" s="1">
        <v>92311747576</v>
      </c>
      <c r="O22" s="1">
        <v>105210411683</v>
      </c>
      <c r="Q22" s="1">
        <f t="shared" si="1"/>
        <v>-12898664107</v>
      </c>
    </row>
    <row r="23" spans="1:17" ht="21" x14ac:dyDescent="0.25">
      <c r="A23" s="2" t="s">
        <v>81</v>
      </c>
      <c r="C23" s="1">
        <v>34746243</v>
      </c>
      <c r="E23" s="1">
        <v>70713669464</v>
      </c>
      <c r="G23" s="1">
        <v>68886353774</v>
      </c>
      <c r="I23" s="1">
        <f t="shared" si="0"/>
        <v>1827315690</v>
      </c>
      <c r="K23" s="1">
        <v>34746243</v>
      </c>
      <c r="M23" s="1">
        <v>70713669464</v>
      </c>
      <c r="O23" s="1">
        <v>66659319790</v>
      </c>
      <c r="Q23" s="1">
        <f t="shared" si="1"/>
        <v>4054349674</v>
      </c>
    </row>
    <row r="24" spans="1:17" ht="21" x14ac:dyDescent="0.25">
      <c r="A24" s="2" t="s">
        <v>53</v>
      </c>
      <c r="C24" s="1">
        <v>14200000</v>
      </c>
      <c r="E24" s="1">
        <v>57600876592</v>
      </c>
      <c r="G24" s="1">
        <v>59390336310</v>
      </c>
      <c r="I24" s="1">
        <f t="shared" si="0"/>
        <v>-1789459718</v>
      </c>
      <c r="K24" s="1">
        <v>14200000</v>
      </c>
      <c r="M24" s="1">
        <v>57600876592</v>
      </c>
      <c r="O24" s="1">
        <v>70603204565</v>
      </c>
      <c r="Q24" s="1">
        <f t="shared" si="1"/>
        <v>-13002327973</v>
      </c>
    </row>
    <row r="25" spans="1:17" ht="21" x14ac:dyDescent="0.25">
      <c r="A25" s="2" t="s">
        <v>75</v>
      </c>
      <c r="C25" s="1">
        <v>5892497</v>
      </c>
      <c r="E25" s="1">
        <v>12109029304</v>
      </c>
      <c r="G25" s="1">
        <v>12021325084</v>
      </c>
      <c r="I25" s="1">
        <f t="shared" si="0"/>
        <v>87704220</v>
      </c>
      <c r="K25" s="1">
        <v>5892497</v>
      </c>
      <c r="M25" s="1">
        <v>12109029304</v>
      </c>
      <c r="O25" s="1">
        <v>13464080643</v>
      </c>
      <c r="Q25" s="1">
        <f t="shared" si="1"/>
        <v>-1355051339</v>
      </c>
    </row>
    <row r="26" spans="1:17" ht="21" x14ac:dyDescent="0.25">
      <c r="A26" s="2" t="s">
        <v>87</v>
      </c>
      <c r="C26" s="1">
        <v>6630109</v>
      </c>
      <c r="E26" s="1">
        <v>14657696197</v>
      </c>
      <c r="G26" s="1">
        <v>15591894070</v>
      </c>
      <c r="I26" s="1">
        <f t="shared" si="0"/>
        <v>-934197873</v>
      </c>
      <c r="K26" s="1">
        <v>6630109</v>
      </c>
      <c r="M26" s="1">
        <v>14657696197</v>
      </c>
      <c r="O26" s="1">
        <v>16898820420</v>
      </c>
      <c r="Q26" s="1">
        <f t="shared" si="1"/>
        <v>-2241124223</v>
      </c>
    </row>
    <row r="27" spans="1:17" ht="21" x14ac:dyDescent="0.25">
      <c r="A27" s="2" t="s">
        <v>131</v>
      </c>
      <c r="C27" s="1">
        <v>48934637</v>
      </c>
      <c r="E27" s="1">
        <v>106484124357</v>
      </c>
      <c r="G27" s="1">
        <v>103206569608</v>
      </c>
      <c r="I27" s="1">
        <f t="shared" si="0"/>
        <v>3277554749</v>
      </c>
      <c r="K27" s="1">
        <v>48934637</v>
      </c>
      <c r="M27" s="1">
        <v>106484124357</v>
      </c>
      <c r="O27" s="1">
        <v>93347332164</v>
      </c>
      <c r="Q27" s="1">
        <f t="shared" si="1"/>
        <v>13136792193</v>
      </c>
    </row>
    <row r="28" spans="1:17" ht="21" x14ac:dyDescent="0.25">
      <c r="A28" s="2" t="s">
        <v>18</v>
      </c>
      <c r="C28" s="1">
        <v>57527490</v>
      </c>
      <c r="E28" s="1">
        <v>85567120950</v>
      </c>
      <c r="G28" s="1">
        <v>85567120950</v>
      </c>
      <c r="I28" s="1">
        <f t="shared" si="0"/>
        <v>0</v>
      </c>
      <c r="K28" s="1">
        <v>57527490</v>
      </c>
      <c r="M28" s="1">
        <v>85567120950</v>
      </c>
      <c r="O28" s="1">
        <v>118526182940</v>
      </c>
      <c r="Q28" s="1">
        <f t="shared" si="1"/>
        <v>-32959061990</v>
      </c>
    </row>
    <row r="29" spans="1:17" ht="21" x14ac:dyDescent="0.25">
      <c r="A29" s="2" t="s">
        <v>68</v>
      </c>
      <c r="C29" s="1">
        <v>9950785</v>
      </c>
      <c r="E29" s="1">
        <v>96270187961</v>
      </c>
      <c r="G29" s="1">
        <v>98047483739</v>
      </c>
      <c r="I29" s="1">
        <f t="shared" si="0"/>
        <v>-1777295778</v>
      </c>
      <c r="K29" s="1">
        <v>9950785</v>
      </c>
      <c r="M29" s="1">
        <v>96270187961</v>
      </c>
      <c r="O29" s="1">
        <v>109372924460</v>
      </c>
      <c r="Q29" s="1">
        <f t="shared" si="1"/>
        <v>-13102736499</v>
      </c>
    </row>
    <row r="30" spans="1:17" ht="21" x14ac:dyDescent="0.25">
      <c r="A30" s="2" t="s">
        <v>36</v>
      </c>
      <c r="C30" s="1">
        <v>1832843</v>
      </c>
      <c r="E30" s="1">
        <v>47085498950</v>
      </c>
      <c r="G30" s="1">
        <v>47103685701</v>
      </c>
      <c r="I30" s="1">
        <f t="shared" si="0"/>
        <v>-18186751</v>
      </c>
      <c r="K30" s="1">
        <v>1832843</v>
      </c>
      <c r="M30" s="1">
        <v>47085498950</v>
      </c>
      <c r="O30" s="1">
        <v>40393120009</v>
      </c>
      <c r="Q30" s="1">
        <f t="shared" si="1"/>
        <v>6692378941</v>
      </c>
    </row>
    <row r="31" spans="1:17" ht="21" x14ac:dyDescent="0.25">
      <c r="A31" s="2" t="s">
        <v>140</v>
      </c>
      <c r="C31" s="1">
        <v>12030234</v>
      </c>
      <c r="E31" s="1">
        <v>92752357062</v>
      </c>
      <c r="G31" s="1">
        <v>89051812572</v>
      </c>
      <c r="I31" s="1">
        <f t="shared" si="0"/>
        <v>3700544490</v>
      </c>
      <c r="K31" s="1">
        <v>12030234</v>
      </c>
      <c r="M31" s="1">
        <v>92752357062</v>
      </c>
      <c r="O31" s="1">
        <v>91450559504</v>
      </c>
      <c r="Q31" s="1">
        <f t="shared" si="1"/>
        <v>1301797558</v>
      </c>
    </row>
    <row r="32" spans="1:17" ht="21" x14ac:dyDescent="0.25">
      <c r="A32" s="2" t="s">
        <v>117</v>
      </c>
      <c r="C32" s="1">
        <v>9818022</v>
      </c>
      <c r="E32" s="1">
        <v>10540983242</v>
      </c>
      <c r="G32" s="1">
        <v>10034392550</v>
      </c>
      <c r="I32" s="1">
        <f t="shared" si="0"/>
        <v>506590692</v>
      </c>
      <c r="K32" s="1">
        <v>9818022</v>
      </c>
      <c r="M32" s="1">
        <v>10540983242</v>
      </c>
      <c r="O32" s="1">
        <v>11960857835</v>
      </c>
      <c r="Q32" s="1">
        <f t="shared" si="1"/>
        <v>-1419874593</v>
      </c>
    </row>
    <row r="33" spans="1:17" ht="21" x14ac:dyDescent="0.25">
      <c r="A33" s="2" t="s">
        <v>32</v>
      </c>
      <c r="C33" s="1">
        <v>45429190</v>
      </c>
      <c r="E33" s="1">
        <v>91373151326</v>
      </c>
      <c r="G33" s="1">
        <v>93716218502</v>
      </c>
      <c r="I33" s="1">
        <f t="shared" si="0"/>
        <v>-2343067176</v>
      </c>
      <c r="K33" s="1">
        <v>45429190</v>
      </c>
      <c r="M33" s="1">
        <v>91373151326</v>
      </c>
      <c r="O33" s="1">
        <v>110038844499</v>
      </c>
      <c r="Q33" s="1">
        <f t="shared" si="1"/>
        <v>-18665693173</v>
      </c>
    </row>
    <row r="34" spans="1:17" ht="21" x14ac:dyDescent="0.25">
      <c r="A34" s="2" t="s">
        <v>21</v>
      </c>
      <c r="C34" s="1">
        <v>14172464</v>
      </c>
      <c r="E34" s="1">
        <v>33230658346</v>
      </c>
      <c r="G34" s="1">
        <v>32548834694</v>
      </c>
      <c r="I34" s="1">
        <f t="shared" si="0"/>
        <v>681823652</v>
      </c>
      <c r="K34" s="1">
        <v>14172464</v>
      </c>
      <c r="M34" s="1">
        <v>33230658346</v>
      </c>
      <c r="O34" s="1">
        <v>31921557090</v>
      </c>
      <c r="Q34" s="1">
        <f t="shared" si="1"/>
        <v>1309101256</v>
      </c>
    </row>
    <row r="35" spans="1:17" ht="21" x14ac:dyDescent="0.25">
      <c r="A35" s="2" t="s">
        <v>126</v>
      </c>
      <c r="C35" s="1">
        <v>25820767</v>
      </c>
      <c r="E35" s="1">
        <v>86830153504</v>
      </c>
      <c r="G35" s="1">
        <v>90980783444</v>
      </c>
      <c r="I35" s="1">
        <f t="shared" si="0"/>
        <v>-4150629940</v>
      </c>
      <c r="K35" s="1">
        <v>25820767</v>
      </c>
      <c r="M35" s="1">
        <v>86830153504</v>
      </c>
      <c r="O35" s="1">
        <v>98303721845</v>
      </c>
      <c r="Q35" s="1">
        <f t="shared" si="1"/>
        <v>-11473568341</v>
      </c>
    </row>
    <row r="36" spans="1:17" ht="21" x14ac:dyDescent="0.25">
      <c r="A36" s="2" t="s">
        <v>98</v>
      </c>
      <c r="C36" s="1">
        <v>9888892</v>
      </c>
      <c r="E36" s="1">
        <v>100086998821</v>
      </c>
      <c r="G36" s="1">
        <v>94592026337</v>
      </c>
      <c r="I36" s="1">
        <f t="shared" si="0"/>
        <v>5494972484</v>
      </c>
      <c r="K36" s="1">
        <v>9888892</v>
      </c>
      <c r="M36" s="1">
        <v>100086998821</v>
      </c>
      <c r="O36" s="1">
        <v>109209491808</v>
      </c>
      <c r="Q36" s="1">
        <f t="shared" si="1"/>
        <v>-9122492987</v>
      </c>
    </row>
    <row r="37" spans="1:17" ht="21" x14ac:dyDescent="0.25">
      <c r="A37" s="2" t="s">
        <v>42</v>
      </c>
      <c r="C37" s="1">
        <v>9696767</v>
      </c>
      <c r="E37" s="1">
        <v>103626904374</v>
      </c>
      <c r="G37" s="1">
        <v>100411242162</v>
      </c>
      <c r="I37" s="1">
        <f t="shared" si="0"/>
        <v>3215662212</v>
      </c>
      <c r="K37" s="1">
        <v>9696767</v>
      </c>
      <c r="M37" s="1">
        <v>103626904374</v>
      </c>
      <c r="O37" s="1">
        <v>106447786647</v>
      </c>
      <c r="Q37" s="1">
        <f t="shared" si="1"/>
        <v>-2820882273</v>
      </c>
    </row>
    <row r="38" spans="1:17" ht="21" x14ac:dyDescent="0.25">
      <c r="A38" s="2" t="s">
        <v>73</v>
      </c>
      <c r="C38" s="1">
        <v>1646489</v>
      </c>
      <c r="E38" s="1">
        <v>24130659423</v>
      </c>
      <c r="G38" s="1">
        <v>22431547317</v>
      </c>
      <c r="I38" s="1">
        <f t="shared" si="0"/>
        <v>1699112106</v>
      </c>
      <c r="K38" s="1">
        <v>1646489</v>
      </c>
      <c r="M38" s="1">
        <v>24130659423</v>
      </c>
      <c r="O38" s="1">
        <v>25488561578</v>
      </c>
      <c r="Q38" s="1">
        <f t="shared" si="1"/>
        <v>-1357902155</v>
      </c>
    </row>
    <row r="39" spans="1:17" ht="21" x14ac:dyDescent="0.25">
      <c r="A39" s="2" t="s">
        <v>71</v>
      </c>
      <c r="C39" s="1">
        <v>21100424</v>
      </c>
      <c r="E39" s="1">
        <v>105503144003</v>
      </c>
      <c r="G39" s="1">
        <v>101755364131</v>
      </c>
      <c r="I39" s="1">
        <f t="shared" si="0"/>
        <v>3747779872</v>
      </c>
      <c r="K39" s="1">
        <v>21100424</v>
      </c>
      <c r="M39" s="1">
        <v>105503144003</v>
      </c>
      <c r="O39" s="1">
        <v>104158811336</v>
      </c>
      <c r="Q39" s="1">
        <f t="shared" si="1"/>
        <v>1344332667</v>
      </c>
    </row>
    <row r="40" spans="1:17" ht="21" x14ac:dyDescent="0.25">
      <c r="A40" s="2" t="s">
        <v>133</v>
      </c>
      <c r="C40" s="1">
        <v>35482332</v>
      </c>
      <c r="E40" s="1">
        <v>101892107042</v>
      </c>
      <c r="G40" s="1">
        <v>98934630541</v>
      </c>
      <c r="I40" s="1">
        <f t="shared" si="0"/>
        <v>2957476501</v>
      </c>
      <c r="K40" s="1">
        <v>35482332</v>
      </c>
      <c r="M40" s="1">
        <v>101892107042</v>
      </c>
      <c r="O40" s="1">
        <v>117314848597</v>
      </c>
      <c r="Q40" s="1">
        <f t="shared" si="1"/>
        <v>-15422741555</v>
      </c>
    </row>
    <row r="41" spans="1:17" ht="21" x14ac:dyDescent="0.25">
      <c r="A41" s="2" t="s">
        <v>150</v>
      </c>
      <c r="C41" s="1">
        <v>31742081</v>
      </c>
      <c r="E41" s="1">
        <v>82489895835</v>
      </c>
      <c r="G41" s="1">
        <v>82489895835</v>
      </c>
      <c r="I41" s="1">
        <f t="shared" si="0"/>
        <v>0</v>
      </c>
      <c r="K41" s="1">
        <v>31742081</v>
      </c>
      <c r="M41" s="1">
        <v>82489895835</v>
      </c>
      <c r="O41" s="1">
        <v>98756308516</v>
      </c>
      <c r="Q41" s="1">
        <f t="shared" si="1"/>
        <v>-16266412681</v>
      </c>
    </row>
    <row r="42" spans="1:17" ht="21" x14ac:dyDescent="0.25">
      <c r="A42" s="2" t="s">
        <v>50</v>
      </c>
      <c r="C42" s="1">
        <v>52788040</v>
      </c>
      <c r="E42" s="1">
        <v>87369820735</v>
      </c>
      <c r="G42" s="1">
        <v>87369820064</v>
      </c>
      <c r="I42" s="1">
        <f t="shared" si="0"/>
        <v>671</v>
      </c>
      <c r="K42" s="1">
        <v>52788040</v>
      </c>
      <c r="M42" s="1">
        <v>87369820735</v>
      </c>
      <c r="O42" s="1">
        <v>122812681231</v>
      </c>
      <c r="Q42" s="1">
        <f t="shared" si="1"/>
        <v>-35442860496</v>
      </c>
    </row>
    <row r="43" spans="1:17" ht="21" x14ac:dyDescent="0.25">
      <c r="A43" s="2" t="s">
        <v>55</v>
      </c>
      <c r="C43" s="1">
        <v>3837529</v>
      </c>
      <c r="E43" s="1">
        <v>3347113247</v>
      </c>
      <c r="G43" s="1">
        <v>7033126471</v>
      </c>
      <c r="I43" s="1">
        <f t="shared" si="0"/>
        <v>-3686013224</v>
      </c>
      <c r="K43" s="1">
        <v>3837529</v>
      </c>
      <c r="M43" s="1">
        <v>3347113247</v>
      </c>
      <c r="O43" s="1">
        <v>4796911250</v>
      </c>
      <c r="Q43" s="1">
        <f t="shared" si="1"/>
        <v>-1449798003</v>
      </c>
    </row>
    <row r="44" spans="1:17" ht="21" x14ac:dyDescent="0.25">
      <c r="A44" s="2" t="s">
        <v>15</v>
      </c>
      <c r="C44" s="1">
        <v>120000</v>
      </c>
      <c r="E44" s="1">
        <v>13194412644</v>
      </c>
      <c r="G44" s="1">
        <v>13194412644</v>
      </c>
      <c r="I44" s="1">
        <f t="shared" si="0"/>
        <v>0</v>
      </c>
      <c r="K44" s="1">
        <v>120000</v>
      </c>
      <c r="M44" s="1">
        <v>13194412644</v>
      </c>
      <c r="O44" s="1">
        <v>15670769326</v>
      </c>
      <c r="Q44" s="1">
        <f t="shared" si="1"/>
        <v>-2476356682</v>
      </c>
    </row>
    <row r="45" spans="1:17" ht="21" x14ac:dyDescent="0.25">
      <c r="A45" s="2" t="s">
        <v>121</v>
      </c>
      <c r="C45" s="1">
        <v>8580815</v>
      </c>
      <c r="E45" s="1">
        <v>118691925082</v>
      </c>
      <c r="G45" s="1">
        <v>108900266987</v>
      </c>
      <c r="I45" s="1">
        <f t="shared" si="0"/>
        <v>9791658095</v>
      </c>
      <c r="K45" s="1">
        <v>8580815</v>
      </c>
      <c r="M45" s="1">
        <v>118691925082</v>
      </c>
      <c r="O45" s="1">
        <v>78675915428</v>
      </c>
      <c r="Q45" s="1">
        <f t="shared" si="1"/>
        <v>40016009654</v>
      </c>
    </row>
    <row r="46" spans="1:17" ht="21" x14ac:dyDescent="0.25">
      <c r="A46" s="2" t="s">
        <v>147</v>
      </c>
      <c r="C46" s="1">
        <v>25700664</v>
      </c>
      <c r="E46" s="1">
        <v>96219037953</v>
      </c>
      <c r="G46" s="1">
        <v>90328076445</v>
      </c>
      <c r="I46" s="1">
        <f t="shared" si="0"/>
        <v>5890961508</v>
      </c>
      <c r="K46" s="1">
        <v>25700664</v>
      </c>
      <c r="M46" s="1">
        <v>96219037953</v>
      </c>
      <c r="O46" s="1">
        <v>101894072036</v>
      </c>
      <c r="Q46" s="1">
        <f t="shared" si="1"/>
        <v>-5675034083</v>
      </c>
    </row>
    <row r="47" spans="1:17" ht="21" x14ac:dyDescent="0.25">
      <c r="A47" s="2" t="s">
        <v>41</v>
      </c>
      <c r="C47" s="1">
        <v>193312</v>
      </c>
      <c r="E47" s="1">
        <v>21714530711</v>
      </c>
      <c r="G47" s="1">
        <v>37350742201</v>
      </c>
      <c r="I47" s="1">
        <f t="shared" si="0"/>
        <v>-15636211490</v>
      </c>
      <c r="K47" s="1">
        <v>193312</v>
      </c>
      <c r="M47" s="1">
        <v>21714530711</v>
      </c>
      <c r="O47" s="1">
        <v>41290090777</v>
      </c>
      <c r="Q47" s="1">
        <f t="shared" si="1"/>
        <v>-19575560066</v>
      </c>
    </row>
    <row r="48" spans="1:17" ht="21" x14ac:dyDescent="0.25">
      <c r="A48" s="2" t="s">
        <v>132</v>
      </c>
      <c r="C48" s="1">
        <v>3608173</v>
      </c>
      <c r="E48" s="1">
        <v>78329405717</v>
      </c>
      <c r="G48" s="1">
        <v>96703412031</v>
      </c>
      <c r="I48" s="1">
        <f t="shared" si="0"/>
        <v>-18374006314</v>
      </c>
      <c r="K48" s="1">
        <v>3608173</v>
      </c>
      <c r="M48" s="1">
        <v>78329405717</v>
      </c>
      <c r="O48" s="1">
        <v>88616270100</v>
      </c>
      <c r="Q48" s="1">
        <f t="shared" si="1"/>
        <v>-10286864383</v>
      </c>
    </row>
    <row r="49" spans="1:17" ht="21" x14ac:dyDescent="0.25">
      <c r="A49" s="2" t="s">
        <v>92</v>
      </c>
      <c r="C49" s="1">
        <v>2147520</v>
      </c>
      <c r="E49" s="1">
        <v>70980934221</v>
      </c>
      <c r="G49" s="1">
        <v>68082883469</v>
      </c>
      <c r="I49" s="1">
        <f t="shared" si="0"/>
        <v>2898050752</v>
      </c>
      <c r="K49" s="1">
        <v>2147520</v>
      </c>
      <c r="M49" s="1">
        <v>70980934221</v>
      </c>
      <c r="O49" s="1">
        <v>78081012823</v>
      </c>
      <c r="Q49" s="1">
        <f t="shared" si="1"/>
        <v>-7100078602</v>
      </c>
    </row>
    <row r="50" spans="1:17" ht="21" x14ac:dyDescent="0.25">
      <c r="A50" s="2" t="s">
        <v>61</v>
      </c>
      <c r="C50" s="1">
        <v>16762789</v>
      </c>
      <c r="E50" s="1">
        <v>109113874925</v>
      </c>
      <c r="G50" s="1">
        <v>102959586247</v>
      </c>
      <c r="I50" s="1">
        <f t="shared" si="0"/>
        <v>6154288678</v>
      </c>
      <c r="K50" s="1">
        <v>16762789</v>
      </c>
      <c r="M50" s="1">
        <v>109113874925</v>
      </c>
      <c r="O50" s="1">
        <v>114966421842</v>
      </c>
      <c r="Q50" s="1">
        <f t="shared" si="1"/>
        <v>-5852546917</v>
      </c>
    </row>
    <row r="51" spans="1:17" ht="21" x14ac:dyDescent="0.25">
      <c r="A51" s="2" t="s">
        <v>120</v>
      </c>
      <c r="C51" s="1">
        <v>47087225</v>
      </c>
      <c r="E51" s="1">
        <v>93493204742</v>
      </c>
      <c r="G51" s="1">
        <v>87606076407</v>
      </c>
      <c r="I51" s="1">
        <f t="shared" si="0"/>
        <v>5887128335</v>
      </c>
      <c r="K51" s="1">
        <v>47087225</v>
      </c>
      <c r="M51" s="1">
        <v>93493204742</v>
      </c>
      <c r="O51" s="1">
        <v>104773666755</v>
      </c>
      <c r="Q51" s="1">
        <f t="shared" si="1"/>
        <v>-11280462013</v>
      </c>
    </row>
    <row r="52" spans="1:17" ht="21" x14ac:dyDescent="0.25">
      <c r="A52" s="2" t="s">
        <v>85</v>
      </c>
      <c r="C52" s="1">
        <v>58858444</v>
      </c>
      <c r="E52" s="1">
        <v>89415709856</v>
      </c>
      <c r="G52" s="1">
        <v>89415709856</v>
      </c>
      <c r="I52" s="1">
        <f t="shared" si="0"/>
        <v>0</v>
      </c>
      <c r="K52" s="1">
        <v>58858444</v>
      </c>
      <c r="M52" s="1">
        <v>89415709856</v>
      </c>
      <c r="O52" s="1">
        <v>110355543212</v>
      </c>
      <c r="Q52" s="1">
        <f t="shared" si="1"/>
        <v>-20939833356</v>
      </c>
    </row>
    <row r="53" spans="1:17" ht="21" x14ac:dyDescent="0.25">
      <c r="A53" s="2" t="s">
        <v>119</v>
      </c>
      <c r="C53" s="1">
        <v>12944685</v>
      </c>
      <c r="E53" s="1">
        <v>53215271369</v>
      </c>
      <c r="G53" s="1">
        <v>54499733627</v>
      </c>
      <c r="I53" s="1">
        <f t="shared" si="0"/>
        <v>-1284462258</v>
      </c>
      <c r="K53" s="1">
        <v>12944685</v>
      </c>
      <c r="M53" s="1">
        <v>53215271369</v>
      </c>
      <c r="O53" s="1">
        <v>56772357541</v>
      </c>
      <c r="Q53" s="1">
        <f t="shared" si="1"/>
        <v>-3557086172</v>
      </c>
    </row>
    <row r="54" spans="1:17" ht="21" x14ac:dyDescent="0.25">
      <c r="A54" s="2" t="s">
        <v>106</v>
      </c>
      <c r="C54" s="1">
        <v>4181665</v>
      </c>
      <c r="E54" s="1">
        <v>17406484360</v>
      </c>
      <c r="G54" s="1">
        <v>16900264791</v>
      </c>
      <c r="I54" s="1">
        <f t="shared" si="0"/>
        <v>506219569</v>
      </c>
      <c r="K54" s="1">
        <v>4181665</v>
      </c>
      <c r="M54" s="1">
        <v>17406484360</v>
      </c>
      <c r="O54" s="1">
        <v>18425305626</v>
      </c>
      <c r="Q54" s="1">
        <f t="shared" si="1"/>
        <v>-1018821266</v>
      </c>
    </row>
    <row r="55" spans="1:17" ht="21" x14ac:dyDescent="0.25">
      <c r="A55" s="2" t="s">
        <v>84</v>
      </c>
      <c r="C55" s="1">
        <v>47915031</v>
      </c>
      <c r="E55" s="1">
        <v>89669205770</v>
      </c>
      <c r="G55" s="1">
        <v>89669205770</v>
      </c>
      <c r="I55" s="1">
        <f t="shared" si="0"/>
        <v>0</v>
      </c>
      <c r="K55" s="1">
        <v>47915031</v>
      </c>
      <c r="M55" s="1">
        <v>89669205770</v>
      </c>
      <c r="O55" s="1">
        <v>103972341827</v>
      </c>
      <c r="Q55" s="1">
        <f t="shared" si="1"/>
        <v>-14303136057</v>
      </c>
    </row>
    <row r="56" spans="1:17" ht="21" x14ac:dyDescent="0.25">
      <c r="A56" s="2" t="s">
        <v>128</v>
      </c>
      <c r="C56" s="1">
        <v>15365909</v>
      </c>
      <c r="E56" s="1">
        <v>96819278823</v>
      </c>
      <c r="G56" s="1">
        <v>103070602338</v>
      </c>
      <c r="I56" s="1">
        <f t="shared" si="0"/>
        <v>-6251323515</v>
      </c>
      <c r="K56" s="1">
        <v>15365909</v>
      </c>
      <c r="M56" s="1">
        <v>96819278823</v>
      </c>
      <c r="O56" s="1">
        <v>110701328338</v>
      </c>
      <c r="Q56" s="1">
        <f t="shared" si="1"/>
        <v>-13882049515</v>
      </c>
    </row>
    <row r="57" spans="1:17" ht="21" x14ac:dyDescent="0.25">
      <c r="A57" s="2" t="s">
        <v>56</v>
      </c>
      <c r="C57" s="1">
        <v>4632759</v>
      </c>
      <c r="E57" s="1">
        <v>4573963034</v>
      </c>
      <c r="G57" s="1">
        <v>4573963004</v>
      </c>
      <c r="I57" s="1">
        <f t="shared" si="0"/>
        <v>30</v>
      </c>
      <c r="K57" s="1">
        <v>4632759</v>
      </c>
      <c r="M57" s="1">
        <v>4573963034</v>
      </c>
      <c r="O57" s="1">
        <v>4711515903</v>
      </c>
      <c r="Q57" s="1">
        <f t="shared" si="1"/>
        <v>-137552869</v>
      </c>
    </row>
    <row r="58" spans="1:17" ht="21" x14ac:dyDescent="0.25">
      <c r="A58" s="2" t="s">
        <v>124</v>
      </c>
      <c r="C58" s="1">
        <v>44293343</v>
      </c>
      <c r="E58" s="1">
        <v>102010167619</v>
      </c>
      <c r="G58" s="1">
        <v>111679377820</v>
      </c>
      <c r="I58" s="1">
        <f t="shared" si="0"/>
        <v>-9669210201</v>
      </c>
      <c r="K58" s="1">
        <v>44293343</v>
      </c>
      <c r="M58" s="1">
        <v>102010167619</v>
      </c>
      <c r="O58" s="1">
        <v>94291206758</v>
      </c>
      <c r="Q58" s="1">
        <f t="shared" si="1"/>
        <v>7718960861</v>
      </c>
    </row>
    <row r="59" spans="1:17" ht="21" x14ac:dyDescent="0.25">
      <c r="A59" s="2" t="s">
        <v>104</v>
      </c>
      <c r="C59" s="1">
        <v>2466</v>
      </c>
      <c r="E59" s="1">
        <v>16834932</v>
      </c>
      <c r="G59" s="1">
        <v>16174258</v>
      </c>
      <c r="I59" s="1">
        <f t="shared" si="0"/>
        <v>660674</v>
      </c>
      <c r="K59" s="1">
        <v>2466</v>
      </c>
      <c r="M59" s="1">
        <v>16834932</v>
      </c>
      <c r="O59" s="1">
        <v>16830015</v>
      </c>
      <c r="Q59" s="1">
        <f t="shared" si="1"/>
        <v>4917</v>
      </c>
    </row>
    <row r="60" spans="1:17" ht="21" x14ac:dyDescent="0.25">
      <c r="A60" s="2" t="s">
        <v>89</v>
      </c>
      <c r="C60" s="1">
        <v>8368906</v>
      </c>
      <c r="E60" s="1">
        <v>93596800013</v>
      </c>
      <c r="G60" s="1">
        <v>112771230962</v>
      </c>
      <c r="I60" s="1">
        <f t="shared" si="0"/>
        <v>-19174430949</v>
      </c>
      <c r="K60" s="1">
        <v>8368906</v>
      </c>
      <c r="M60" s="1">
        <v>93596800013</v>
      </c>
      <c r="O60" s="1">
        <v>110701943085</v>
      </c>
      <c r="Q60" s="1">
        <f t="shared" si="1"/>
        <v>-17105143072</v>
      </c>
    </row>
    <row r="61" spans="1:17" ht="21" x14ac:dyDescent="0.25">
      <c r="A61" s="2" t="s">
        <v>158</v>
      </c>
      <c r="C61" s="1">
        <v>384</v>
      </c>
      <c r="E61" s="1">
        <v>9780010705</v>
      </c>
      <c r="G61" s="1">
        <v>9978702322</v>
      </c>
      <c r="I61" s="1">
        <f t="shared" si="0"/>
        <v>-198691617</v>
      </c>
      <c r="K61" s="1">
        <v>384</v>
      </c>
      <c r="M61" s="1">
        <v>9780010705</v>
      </c>
      <c r="O61" s="1">
        <v>9978702322</v>
      </c>
      <c r="Q61" s="1">
        <f t="shared" si="1"/>
        <v>-198691617</v>
      </c>
    </row>
    <row r="62" spans="1:17" ht="21" x14ac:dyDescent="0.25">
      <c r="A62" s="2" t="s">
        <v>105</v>
      </c>
      <c r="C62" s="1">
        <v>10945712</v>
      </c>
      <c r="E62" s="1">
        <v>102202966491</v>
      </c>
      <c r="G62" s="1">
        <v>100139357178</v>
      </c>
      <c r="I62" s="1">
        <f t="shared" si="0"/>
        <v>2063609313</v>
      </c>
      <c r="K62" s="1">
        <v>10945712</v>
      </c>
      <c r="M62" s="1">
        <v>102202966491</v>
      </c>
      <c r="O62" s="1">
        <v>93971252319</v>
      </c>
      <c r="Q62" s="1">
        <f t="shared" si="1"/>
        <v>8231714172</v>
      </c>
    </row>
    <row r="63" spans="1:17" ht="21" x14ac:dyDescent="0.25">
      <c r="A63" s="2" t="s">
        <v>63</v>
      </c>
      <c r="C63" s="1">
        <v>478819</v>
      </c>
      <c r="E63" s="1">
        <v>2929100800</v>
      </c>
      <c r="G63" s="1">
        <v>2929100800</v>
      </c>
      <c r="I63" s="1">
        <f t="shared" si="0"/>
        <v>0</v>
      </c>
      <c r="K63" s="1">
        <v>478819</v>
      </c>
      <c r="M63" s="1">
        <v>2929100800</v>
      </c>
      <c r="O63" s="1">
        <v>2976810317</v>
      </c>
      <c r="Q63" s="1">
        <f t="shared" si="1"/>
        <v>-47709517</v>
      </c>
    </row>
    <row r="64" spans="1:17" ht="21" x14ac:dyDescent="0.25">
      <c r="A64" s="2" t="s">
        <v>125</v>
      </c>
      <c r="C64" s="1">
        <v>84826792</v>
      </c>
      <c r="E64" s="1">
        <v>84928620625</v>
      </c>
      <c r="G64" s="1">
        <v>87790437376</v>
      </c>
      <c r="I64" s="1">
        <f t="shared" si="0"/>
        <v>-2861816751</v>
      </c>
      <c r="K64" s="1">
        <v>84826792</v>
      </c>
      <c r="M64" s="1">
        <v>84928620625</v>
      </c>
      <c r="O64" s="1">
        <v>110137628148</v>
      </c>
      <c r="Q64" s="1">
        <f t="shared" si="1"/>
        <v>-25209007523</v>
      </c>
    </row>
    <row r="65" spans="1:17" ht="21" x14ac:dyDescent="0.25">
      <c r="A65" s="2" t="s">
        <v>83</v>
      </c>
      <c r="C65" s="1">
        <v>6134507</v>
      </c>
      <c r="E65" s="1">
        <v>36339910947</v>
      </c>
      <c r="G65" s="1">
        <v>38409520616</v>
      </c>
      <c r="I65" s="1">
        <f t="shared" si="0"/>
        <v>-2069609669</v>
      </c>
      <c r="K65" s="1">
        <v>6134507</v>
      </c>
      <c r="M65" s="1">
        <v>36339910947</v>
      </c>
      <c r="O65" s="1">
        <v>37773211716</v>
      </c>
      <c r="Q65" s="1">
        <f t="shared" si="1"/>
        <v>-1433300769</v>
      </c>
    </row>
    <row r="66" spans="1:17" ht="21" x14ac:dyDescent="0.25">
      <c r="A66" s="2" t="s">
        <v>54</v>
      </c>
      <c r="C66" s="1">
        <v>66804463</v>
      </c>
      <c r="E66" s="1">
        <v>97112014493</v>
      </c>
      <c r="G66" s="1">
        <v>97112014493</v>
      </c>
      <c r="I66" s="1">
        <f t="shared" si="0"/>
        <v>0</v>
      </c>
      <c r="K66" s="1">
        <v>66804463</v>
      </c>
      <c r="M66" s="1">
        <v>97112014493</v>
      </c>
      <c r="O66" s="1">
        <v>99225984060</v>
      </c>
      <c r="Q66" s="1">
        <f t="shared" si="1"/>
        <v>-2113969567</v>
      </c>
    </row>
    <row r="67" spans="1:17" ht="21" x14ac:dyDescent="0.25">
      <c r="A67" s="2" t="s">
        <v>100</v>
      </c>
      <c r="C67" s="1">
        <v>2362736</v>
      </c>
      <c r="E67" s="1">
        <v>87355028609</v>
      </c>
      <c r="G67" s="1">
        <v>82478526744</v>
      </c>
      <c r="I67" s="1">
        <f t="shared" si="0"/>
        <v>4876501865</v>
      </c>
      <c r="K67" s="1">
        <v>2362736</v>
      </c>
      <c r="M67" s="1">
        <v>87355028609</v>
      </c>
      <c r="O67" s="1">
        <v>109573668402</v>
      </c>
      <c r="Q67" s="1">
        <f t="shared" si="1"/>
        <v>-22218639793</v>
      </c>
    </row>
    <row r="68" spans="1:17" ht="21" x14ac:dyDescent="0.25">
      <c r="A68" s="2" t="s">
        <v>108</v>
      </c>
      <c r="C68" s="1">
        <v>3415359</v>
      </c>
      <c r="E68" s="1">
        <v>87909577651</v>
      </c>
      <c r="G68" s="1">
        <v>84249502714</v>
      </c>
      <c r="I68" s="1">
        <f t="shared" si="0"/>
        <v>3660074937</v>
      </c>
      <c r="K68" s="1">
        <v>3415359</v>
      </c>
      <c r="M68" s="1">
        <v>87909577651</v>
      </c>
      <c r="O68" s="1">
        <v>107421161907</v>
      </c>
      <c r="Q68" s="1">
        <f t="shared" si="1"/>
        <v>-19511584256</v>
      </c>
    </row>
    <row r="69" spans="1:17" ht="21" x14ac:dyDescent="0.25">
      <c r="A69" s="2" t="s">
        <v>30</v>
      </c>
      <c r="C69" s="1">
        <v>10790479</v>
      </c>
      <c r="E69" s="1">
        <v>100967656872</v>
      </c>
      <c r="G69" s="1">
        <v>96898970805</v>
      </c>
      <c r="I69" s="1">
        <f t="shared" si="0"/>
        <v>4068686067</v>
      </c>
      <c r="K69" s="1">
        <v>10790479</v>
      </c>
      <c r="M69" s="1">
        <v>100967656872</v>
      </c>
      <c r="O69" s="1">
        <v>90908660571</v>
      </c>
      <c r="Q69" s="1">
        <f t="shared" si="1"/>
        <v>10058996301</v>
      </c>
    </row>
    <row r="70" spans="1:17" ht="21" x14ac:dyDescent="0.25">
      <c r="A70" s="2" t="s">
        <v>59</v>
      </c>
      <c r="C70" s="1">
        <v>8028292</v>
      </c>
      <c r="E70" s="1">
        <v>67553658408</v>
      </c>
      <c r="G70" s="1">
        <v>63092567758</v>
      </c>
      <c r="I70" s="1">
        <f t="shared" si="0"/>
        <v>4461090650</v>
      </c>
      <c r="K70" s="1">
        <v>8028292</v>
      </c>
      <c r="M70" s="1">
        <v>67553658408</v>
      </c>
      <c r="O70" s="1">
        <v>76332691127</v>
      </c>
      <c r="Q70" s="1">
        <f t="shared" si="1"/>
        <v>-8779032719</v>
      </c>
    </row>
    <row r="71" spans="1:17" ht="21" x14ac:dyDescent="0.25">
      <c r="A71" s="2" t="s">
        <v>153</v>
      </c>
      <c r="C71" s="1">
        <v>16547551</v>
      </c>
      <c r="E71" s="1">
        <v>89487029447</v>
      </c>
      <c r="G71" s="1">
        <v>85053727071</v>
      </c>
      <c r="I71" s="1">
        <f t="shared" si="0"/>
        <v>4433302376</v>
      </c>
      <c r="K71" s="1">
        <v>16547551</v>
      </c>
      <c r="M71" s="1">
        <v>89487029447</v>
      </c>
      <c r="O71" s="1">
        <v>106069180982</v>
      </c>
      <c r="Q71" s="1">
        <f t="shared" si="1"/>
        <v>-16582151535</v>
      </c>
    </row>
    <row r="72" spans="1:17" ht="21" x14ac:dyDescent="0.25">
      <c r="A72" s="2" t="s">
        <v>80</v>
      </c>
      <c r="C72" s="1">
        <v>20412175</v>
      </c>
      <c r="E72" s="1">
        <v>86324205437</v>
      </c>
      <c r="G72" s="1">
        <v>88369898715</v>
      </c>
      <c r="I72" s="1">
        <f t="shared" si="0"/>
        <v>-2045693278</v>
      </c>
      <c r="K72" s="1">
        <v>20412175</v>
      </c>
      <c r="M72" s="1">
        <v>86324205437</v>
      </c>
      <c r="O72" s="1">
        <v>92170674063</v>
      </c>
      <c r="Q72" s="1">
        <f t="shared" si="1"/>
        <v>-5846468626</v>
      </c>
    </row>
    <row r="73" spans="1:17" ht="21" x14ac:dyDescent="0.25">
      <c r="A73" s="2" t="s">
        <v>72</v>
      </c>
      <c r="C73" s="1">
        <v>31401010</v>
      </c>
      <c r="E73" s="1">
        <v>87617083901</v>
      </c>
      <c r="G73" s="1">
        <v>92602408732</v>
      </c>
      <c r="I73" s="1">
        <f t="shared" ref="I73:I136" si="2">E73-G73</f>
        <v>-4985324831</v>
      </c>
      <c r="K73" s="1">
        <v>31401010</v>
      </c>
      <c r="M73" s="1">
        <v>87617083901</v>
      </c>
      <c r="O73" s="1">
        <v>106140304036</v>
      </c>
      <c r="Q73" s="1">
        <f t="shared" ref="Q73:Q136" si="3">M73-O73</f>
        <v>-18523220135</v>
      </c>
    </row>
    <row r="74" spans="1:17" ht="21" x14ac:dyDescent="0.25">
      <c r="A74" s="2" t="s">
        <v>154</v>
      </c>
      <c r="C74" s="1">
        <v>45982</v>
      </c>
      <c r="E74" s="1">
        <v>646984608</v>
      </c>
      <c r="G74" s="1">
        <v>646916052</v>
      </c>
      <c r="I74" s="1">
        <f t="shared" si="2"/>
        <v>68556</v>
      </c>
      <c r="K74" s="1">
        <v>45982</v>
      </c>
      <c r="M74" s="1">
        <v>646984608</v>
      </c>
      <c r="O74" s="1">
        <v>646916052</v>
      </c>
      <c r="Q74" s="1">
        <f t="shared" si="3"/>
        <v>68556</v>
      </c>
    </row>
    <row r="75" spans="1:17" ht="21" x14ac:dyDescent="0.25">
      <c r="A75" s="2" t="s">
        <v>135</v>
      </c>
      <c r="C75" s="1">
        <v>3264070</v>
      </c>
      <c r="E75" s="1">
        <v>7371596969</v>
      </c>
      <c r="G75" s="1">
        <v>7695480843</v>
      </c>
      <c r="I75" s="1">
        <f t="shared" si="2"/>
        <v>-323883874</v>
      </c>
      <c r="K75" s="1">
        <v>3264070</v>
      </c>
      <c r="M75" s="1">
        <v>7371596969</v>
      </c>
      <c r="O75" s="1">
        <v>9450961083</v>
      </c>
      <c r="Q75" s="1">
        <f t="shared" si="3"/>
        <v>-2079364114</v>
      </c>
    </row>
    <row r="76" spans="1:17" ht="21" x14ac:dyDescent="0.25">
      <c r="A76" s="2" t="s">
        <v>113</v>
      </c>
      <c r="C76" s="1">
        <v>26603150</v>
      </c>
      <c r="E76" s="1">
        <v>102395932176</v>
      </c>
      <c r="G76" s="1">
        <v>102395932176</v>
      </c>
      <c r="I76" s="1">
        <f t="shared" si="2"/>
        <v>0</v>
      </c>
      <c r="K76" s="1">
        <v>26603150</v>
      </c>
      <c r="M76" s="1">
        <v>102395932176</v>
      </c>
      <c r="O76" s="1">
        <v>95685927251</v>
      </c>
      <c r="Q76" s="1">
        <f t="shared" si="3"/>
        <v>6710004925</v>
      </c>
    </row>
    <row r="77" spans="1:17" ht="21" x14ac:dyDescent="0.25">
      <c r="A77" s="2" t="s">
        <v>146</v>
      </c>
      <c r="C77" s="1">
        <v>11093197</v>
      </c>
      <c r="E77" s="1">
        <v>15168261397</v>
      </c>
      <c r="G77" s="1">
        <v>15113224164</v>
      </c>
      <c r="I77" s="1">
        <f t="shared" si="2"/>
        <v>55037233</v>
      </c>
      <c r="K77" s="1">
        <v>11093197</v>
      </c>
      <c r="M77" s="1">
        <v>15168261397</v>
      </c>
      <c r="O77" s="1">
        <v>19264143622</v>
      </c>
      <c r="Q77" s="1">
        <f t="shared" si="3"/>
        <v>-4095882225</v>
      </c>
    </row>
    <row r="78" spans="1:17" ht="21" x14ac:dyDescent="0.25">
      <c r="A78" s="2" t="s">
        <v>159</v>
      </c>
      <c r="C78" s="1">
        <v>9350181</v>
      </c>
      <c r="E78" s="1">
        <v>10604644387</v>
      </c>
      <c r="G78" s="1">
        <v>15568051365</v>
      </c>
      <c r="I78" s="1">
        <f t="shared" si="2"/>
        <v>-4963406978</v>
      </c>
      <c r="K78" s="1">
        <v>9350181</v>
      </c>
      <c r="M78" s="1">
        <v>10604644387</v>
      </c>
      <c r="O78" s="1">
        <v>15568051365</v>
      </c>
      <c r="Q78" s="1">
        <f t="shared" si="3"/>
        <v>-4963406978</v>
      </c>
    </row>
    <row r="79" spans="1:17" ht="21" x14ac:dyDescent="0.25">
      <c r="A79" s="2" t="s">
        <v>122</v>
      </c>
      <c r="C79" s="1">
        <v>72776701</v>
      </c>
      <c r="E79" s="1">
        <v>85718180739</v>
      </c>
      <c r="G79" s="1">
        <v>82179688021</v>
      </c>
      <c r="I79" s="1">
        <f t="shared" si="2"/>
        <v>3538492718</v>
      </c>
      <c r="K79" s="1">
        <v>72776701</v>
      </c>
      <c r="M79" s="1">
        <v>85718180739</v>
      </c>
      <c r="O79" s="1">
        <v>96031945413</v>
      </c>
      <c r="Q79" s="1">
        <f t="shared" si="3"/>
        <v>-10313764674</v>
      </c>
    </row>
    <row r="80" spans="1:17" ht="21" x14ac:dyDescent="0.25">
      <c r="A80" s="2" t="s">
        <v>67</v>
      </c>
      <c r="C80" s="1">
        <v>56557788</v>
      </c>
      <c r="E80" s="1">
        <v>86201235914</v>
      </c>
      <c r="G80" s="1">
        <v>86313477107</v>
      </c>
      <c r="I80" s="1">
        <f t="shared" si="2"/>
        <v>-112241193</v>
      </c>
      <c r="K80" s="1">
        <v>56557788</v>
      </c>
      <c r="M80" s="1">
        <v>86201235914</v>
      </c>
      <c r="O80" s="1">
        <v>107486901007</v>
      </c>
      <c r="Q80" s="1">
        <f t="shared" si="3"/>
        <v>-21285665093</v>
      </c>
    </row>
    <row r="81" spans="1:17" ht="21" x14ac:dyDescent="0.25">
      <c r="A81" s="2" t="s">
        <v>38</v>
      </c>
      <c r="C81" s="1">
        <v>4012029</v>
      </c>
      <c r="E81" s="1">
        <v>126118587381</v>
      </c>
      <c r="G81" s="1">
        <v>124844662256</v>
      </c>
      <c r="I81" s="1">
        <f t="shared" si="2"/>
        <v>1273925125</v>
      </c>
      <c r="K81" s="1">
        <v>4012029</v>
      </c>
      <c r="M81" s="1">
        <v>126118587381</v>
      </c>
      <c r="O81" s="1">
        <v>117442106184</v>
      </c>
      <c r="Q81" s="1">
        <f t="shared" si="3"/>
        <v>8676481197</v>
      </c>
    </row>
    <row r="82" spans="1:17" ht="21" x14ac:dyDescent="0.25">
      <c r="A82" s="2" t="s">
        <v>136</v>
      </c>
      <c r="C82" s="1">
        <v>150873396</v>
      </c>
      <c r="E82" s="1">
        <v>92219601103</v>
      </c>
      <c r="G82" s="1">
        <v>89824286789</v>
      </c>
      <c r="I82" s="1">
        <f t="shared" si="2"/>
        <v>2395314314</v>
      </c>
      <c r="K82" s="1">
        <v>150873396</v>
      </c>
      <c r="M82" s="1">
        <v>92219601103</v>
      </c>
      <c r="O82" s="1">
        <v>112348026902</v>
      </c>
      <c r="Q82" s="1">
        <f t="shared" si="3"/>
        <v>-20128425799</v>
      </c>
    </row>
    <row r="83" spans="1:17" ht="21" x14ac:dyDescent="0.25">
      <c r="A83" s="2" t="s">
        <v>97</v>
      </c>
      <c r="C83" s="1">
        <v>300610</v>
      </c>
      <c r="E83" s="1">
        <v>39684007316</v>
      </c>
      <c r="G83" s="1">
        <v>37470723084</v>
      </c>
      <c r="I83" s="1">
        <f t="shared" si="2"/>
        <v>2213284232</v>
      </c>
      <c r="K83" s="1">
        <v>300610</v>
      </c>
      <c r="M83" s="1">
        <v>39684007316</v>
      </c>
      <c r="O83" s="1">
        <v>36205450770</v>
      </c>
      <c r="Q83" s="1">
        <f t="shared" si="3"/>
        <v>3478556546</v>
      </c>
    </row>
    <row r="84" spans="1:17" ht="21" x14ac:dyDescent="0.25">
      <c r="A84" s="2" t="s">
        <v>160</v>
      </c>
      <c r="C84" s="1">
        <v>2991585</v>
      </c>
      <c r="E84" s="1">
        <v>3113914590</v>
      </c>
      <c r="G84" s="1">
        <v>2518914570</v>
      </c>
      <c r="I84" s="1">
        <f t="shared" si="2"/>
        <v>595000020</v>
      </c>
      <c r="K84" s="1">
        <v>2991585</v>
      </c>
      <c r="M84" s="1">
        <v>3113914590</v>
      </c>
      <c r="O84" s="1">
        <v>2518914570</v>
      </c>
      <c r="Q84" s="1">
        <f t="shared" si="3"/>
        <v>595000020</v>
      </c>
    </row>
    <row r="85" spans="1:17" ht="21" x14ac:dyDescent="0.25">
      <c r="A85" s="2" t="s">
        <v>33</v>
      </c>
      <c r="C85" s="1">
        <v>72579156</v>
      </c>
      <c r="E85" s="1">
        <v>89158431475</v>
      </c>
      <c r="G85" s="1">
        <v>90022648905</v>
      </c>
      <c r="I85" s="1">
        <f t="shared" si="2"/>
        <v>-864217430</v>
      </c>
      <c r="K85" s="1">
        <v>72579156</v>
      </c>
      <c r="M85" s="1">
        <v>89158431475</v>
      </c>
      <c r="O85" s="1">
        <v>110639531447</v>
      </c>
      <c r="Q85" s="1">
        <f t="shared" si="3"/>
        <v>-21481099972</v>
      </c>
    </row>
    <row r="86" spans="1:17" ht="21" x14ac:dyDescent="0.25">
      <c r="A86" s="2" t="s">
        <v>31</v>
      </c>
      <c r="C86" s="1">
        <v>3534410</v>
      </c>
      <c r="E86" s="1">
        <v>8441563248</v>
      </c>
      <c r="G86" s="1">
        <v>8452084515</v>
      </c>
      <c r="I86" s="1">
        <f t="shared" si="2"/>
        <v>-10521267</v>
      </c>
      <c r="K86" s="1">
        <v>3534410</v>
      </c>
      <c r="M86" s="1">
        <v>8441563248</v>
      </c>
      <c r="O86" s="1">
        <v>8644620837</v>
      </c>
      <c r="Q86" s="1">
        <f t="shared" si="3"/>
        <v>-203057589</v>
      </c>
    </row>
    <row r="87" spans="1:17" ht="21" x14ac:dyDescent="0.25">
      <c r="A87" s="2" t="s">
        <v>27</v>
      </c>
      <c r="C87" s="1">
        <v>10182642</v>
      </c>
      <c r="E87" s="1">
        <v>47084314626</v>
      </c>
      <c r="G87" s="1">
        <v>46377039513</v>
      </c>
      <c r="I87" s="1">
        <f t="shared" si="2"/>
        <v>707275113</v>
      </c>
      <c r="K87" s="1">
        <v>10182642</v>
      </c>
      <c r="M87" s="1">
        <v>47084314626</v>
      </c>
      <c r="O87" s="1">
        <v>59192943738</v>
      </c>
      <c r="Q87" s="1">
        <f t="shared" si="3"/>
        <v>-12108629112</v>
      </c>
    </row>
    <row r="88" spans="1:17" ht="21" x14ac:dyDescent="0.25">
      <c r="A88" s="2" t="s">
        <v>23</v>
      </c>
      <c r="C88" s="1">
        <v>49324952</v>
      </c>
      <c r="E88" s="1">
        <v>105033116079</v>
      </c>
      <c r="G88" s="1">
        <v>99061988324</v>
      </c>
      <c r="I88" s="1">
        <f t="shared" si="2"/>
        <v>5971127755</v>
      </c>
      <c r="K88" s="1">
        <v>49324952</v>
      </c>
      <c r="M88" s="1">
        <v>105033116079</v>
      </c>
      <c r="O88" s="1">
        <v>98804823499</v>
      </c>
      <c r="Q88" s="1">
        <f t="shared" si="3"/>
        <v>6228292580</v>
      </c>
    </row>
    <row r="89" spans="1:17" ht="21" x14ac:dyDescent="0.25">
      <c r="A89" s="2" t="s">
        <v>90</v>
      </c>
      <c r="C89" s="1">
        <v>1150192</v>
      </c>
      <c r="E89" s="1">
        <v>50068875564</v>
      </c>
      <c r="G89" s="1">
        <v>49327029904</v>
      </c>
      <c r="I89" s="1">
        <f t="shared" si="2"/>
        <v>741845660</v>
      </c>
      <c r="K89" s="1">
        <v>1150192</v>
      </c>
      <c r="M89" s="1">
        <v>50068875564</v>
      </c>
      <c r="O89" s="1">
        <v>58012470972</v>
      </c>
      <c r="Q89" s="1">
        <f t="shared" si="3"/>
        <v>-7943595408</v>
      </c>
    </row>
    <row r="90" spans="1:17" ht="21" x14ac:dyDescent="0.25">
      <c r="A90" s="2" t="s">
        <v>39</v>
      </c>
      <c r="C90" s="1">
        <v>46854589</v>
      </c>
      <c r="E90" s="1">
        <v>72993072752</v>
      </c>
      <c r="G90" s="1">
        <v>72993072752</v>
      </c>
      <c r="I90" s="1">
        <f t="shared" si="2"/>
        <v>0</v>
      </c>
      <c r="K90" s="1">
        <v>46854589</v>
      </c>
      <c r="M90" s="1">
        <v>72993072752</v>
      </c>
      <c r="O90" s="1">
        <v>86579464450</v>
      </c>
      <c r="Q90" s="1">
        <f t="shared" si="3"/>
        <v>-13586391698</v>
      </c>
    </row>
    <row r="91" spans="1:17" ht="21" x14ac:dyDescent="0.25">
      <c r="A91" s="2" t="s">
        <v>99</v>
      </c>
      <c r="C91" s="1">
        <v>2557008</v>
      </c>
      <c r="E91" s="1">
        <v>19968097122</v>
      </c>
      <c r="G91" s="1">
        <v>18521868995</v>
      </c>
      <c r="I91" s="1">
        <f t="shared" si="2"/>
        <v>1446228127</v>
      </c>
      <c r="K91" s="1">
        <v>2557008</v>
      </c>
      <c r="M91" s="1">
        <v>19968097122</v>
      </c>
      <c r="O91" s="1">
        <v>19637857932</v>
      </c>
      <c r="Q91" s="1">
        <f t="shared" si="3"/>
        <v>330239190</v>
      </c>
    </row>
    <row r="92" spans="1:17" ht="21" x14ac:dyDescent="0.25">
      <c r="A92" s="2" t="s">
        <v>26</v>
      </c>
      <c r="C92" s="1">
        <v>115803944</v>
      </c>
      <c r="E92" s="1">
        <v>108129161521</v>
      </c>
      <c r="G92" s="1">
        <v>100315364508</v>
      </c>
      <c r="I92" s="1">
        <f t="shared" si="2"/>
        <v>7813797013</v>
      </c>
      <c r="K92" s="1">
        <v>115803944</v>
      </c>
      <c r="M92" s="1">
        <v>108129161521</v>
      </c>
      <c r="O92" s="1">
        <v>101016705781</v>
      </c>
      <c r="Q92" s="1">
        <f t="shared" si="3"/>
        <v>7112455740</v>
      </c>
    </row>
    <row r="93" spans="1:17" ht="21" x14ac:dyDescent="0.25">
      <c r="A93" s="2" t="s">
        <v>115</v>
      </c>
      <c r="C93" s="1">
        <v>39127354</v>
      </c>
      <c r="E93" s="1">
        <v>90578490658</v>
      </c>
      <c r="G93" s="1">
        <v>90578490492</v>
      </c>
      <c r="I93" s="1">
        <f t="shared" si="2"/>
        <v>166</v>
      </c>
      <c r="K93" s="1">
        <v>39127354</v>
      </c>
      <c r="M93" s="1">
        <v>90578490658</v>
      </c>
      <c r="O93" s="1">
        <v>97057229948</v>
      </c>
      <c r="Q93" s="1">
        <f t="shared" si="3"/>
        <v>-6478739290</v>
      </c>
    </row>
    <row r="94" spans="1:17" ht="21" x14ac:dyDescent="0.25">
      <c r="A94" s="2" t="s">
        <v>70</v>
      </c>
      <c r="C94" s="1">
        <v>25276172</v>
      </c>
      <c r="E94" s="1">
        <v>61623494126</v>
      </c>
      <c r="G94" s="1">
        <v>61447928616</v>
      </c>
      <c r="I94" s="1">
        <f t="shared" si="2"/>
        <v>175565510</v>
      </c>
      <c r="K94" s="1">
        <v>25276172</v>
      </c>
      <c r="M94" s="1">
        <v>61623494126</v>
      </c>
      <c r="O94" s="1">
        <v>90354968743</v>
      </c>
      <c r="Q94" s="1">
        <f t="shared" si="3"/>
        <v>-28731474617</v>
      </c>
    </row>
    <row r="95" spans="1:17" ht="21" x14ac:dyDescent="0.25">
      <c r="A95" s="2" t="s">
        <v>37</v>
      </c>
      <c r="C95" s="1">
        <v>29218620</v>
      </c>
      <c r="E95" s="1">
        <v>89645614128</v>
      </c>
      <c r="G95" s="1">
        <v>89645614572</v>
      </c>
      <c r="I95" s="1">
        <f t="shared" si="2"/>
        <v>-444</v>
      </c>
      <c r="K95" s="1">
        <v>29218620</v>
      </c>
      <c r="M95" s="1">
        <v>89645614128</v>
      </c>
      <c r="O95" s="1">
        <v>76682601681</v>
      </c>
      <c r="Q95" s="1">
        <f t="shared" si="3"/>
        <v>12963012447</v>
      </c>
    </row>
    <row r="96" spans="1:17" ht="21" x14ac:dyDescent="0.25">
      <c r="A96" s="2" t="s">
        <v>134</v>
      </c>
      <c r="C96" s="1">
        <v>79530891</v>
      </c>
      <c r="E96" s="1">
        <v>95646334061</v>
      </c>
      <c r="G96" s="1">
        <v>92805353841</v>
      </c>
      <c r="I96" s="1">
        <f t="shared" si="2"/>
        <v>2840980220</v>
      </c>
      <c r="K96" s="1">
        <v>79530891</v>
      </c>
      <c r="M96" s="1">
        <v>95646334061</v>
      </c>
      <c r="O96" s="1">
        <v>103804799456</v>
      </c>
      <c r="Q96" s="1">
        <f t="shared" si="3"/>
        <v>-8158465395</v>
      </c>
    </row>
    <row r="97" spans="1:17" ht="21" x14ac:dyDescent="0.25">
      <c r="A97" s="2" t="s">
        <v>22</v>
      </c>
      <c r="C97" s="1">
        <v>178407584</v>
      </c>
      <c r="E97" s="1">
        <v>81610135446</v>
      </c>
      <c r="G97" s="1">
        <v>84088534353</v>
      </c>
      <c r="I97" s="1">
        <f t="shared" si="2"/>
        <v>-2478398907</v>
      </c>
      <c r="K97" s="1">
        <v>178407584</v>
      </c>
      <c r="M97" s="1">
        <v>81610135446</v>
      </c>
      <c r="O97" s="1">
        <v>102915292468</v>
      </c>
      <c r="Q97" s="1">
        <f t="shared" si="3"/>
        <v>-21305157022</v>
      </c>
    </row>
    <row r="98" spans="1:17" ht="21" x14ac:dyDescent="0.25">
      <c r="A98" s="2" t="s">
        <v>112</v>
      </c>
      <c r="C98" s="1">
        <v>17776948</v>
      </c>
      <c r="E98" s="1">
        <v>51331038678</v>
      </c>
      <c r="G98" s="1">
        <v>48949701832</v>
      </c>
      <c r="I98" s="1">
        <f t="shared" si="2"/>
        <v>2381336846</v>
      </c>
      <c r="K98" s="1">
        <v>17776948</v>
      </c>
      <c r="M98" s="1">
        <v>51331038678</v>
      </c>
      <c r="O98" s="1">
        <v>47835648682</v>
      </c>
      <c r="Q98" s="1">
        <f t="shared" si="3"/>
        <v>3495389996</v>
      </c>
    </row>
    <row r="99" spans="1:17" ht="21" x14ac:dyDescent="0.25">
      <c r="A99" s="2" t="s">
        <v>45</v>
      </c>
      <c r="C99" s="1">
        <v>948310</v>
      </c>
      <c r="E99" s="1">
        <v>7433738553</v>
      </c>
      <c r="G99" s="1">
        <v>7217313253</v>
      </c>
      <c r="I99" s="1">
        <f t="shared" si="2"/>
        <v>216425300</v>
      </c>
      <c r="K99" s="1">
        <v>948310</v>
      </c>
      <c r="M99" s="1">
        <v>7433738553</v>
      </c>
      <c r="O99" s="1">
        <v>9297244924</v>
      </c>
      <c r="Q99" s="1">
        <f t="shared" si="3"/>
        <v>-1863506371</v>
      </c>
    </row>
    <row r="100" spans="1:17" ht="21" x14ac:dyDescent="0.25">
      <c r="A100" s="2" t="s">
        <v>138</v>
      </c>
      <c r="C100" s="1">
        <v>31431228</v>
      </c>
      <c r="E100" s="1">
        <v>32311042133</v>
      </c>
      <c r="G100" s="1">
        <v>32186289075</v>
      </c>
      <c r="I100" s="1">
        <f t="shared" si="2"/>
        <v>124753058</v>
      </c>
      <c r="K100" s="1">
        <v>31431228</v>
      </c>
      <c r="M100" s="1">
        <v>32311042133</v>
      </c>
      <c r="O100" s="1">
        <v>44655555956</v>
      </c>
      <c r="Q100" s="1">
        <f t="shared" si="3"/>
        <v>-12344513823</v>
      </c>
    </row>
    <row r="101" spans="1:17" ht="21" x14ac:dyDescent="0.25">
      <c r="A101" s="2" t="s">
        <v>95</v>
      </c>
      <c r="C101" s="1">
        <v>6298057</v>
      </c>
      <c r="E101" s="1">
        <v>51807302330</v>
      </c>
      <c r="G101" s="1">
        <v>49745009234</v>
      </c>
      <c r="I101" s="1">
        <f t="shared" si="2"/>
        <v>2062293096</v>
      </c>
      <c r="K101" s="1">
        <v>6298057</v>
      </c>
      <c r="M101" s="1">
        <v>51807302330</v>
      </c>
      <c r="O101" s="1">
        <v>59091665685</v>
      </c>
      <c r="Q101" s="1">
        <f t="shared" si="3"/>
        <v>-7284363355</v>
      </c>
    </row>
    <row r="102" spans="1:17" ht="21" x14ac:dyDescent="0.25">
      <c r="A102" s="2" t="s">
        <v>29</v>
      </c>
      <c r="C102" s="1">
        <v>1173928</v>
      </c>
      <c r="E102" s="1">
        <v>83543295642</v>
      </c>
      <c r="G102" s="1">
        <v>84335396046</v>
      </c>
      <c r="I102" s="1">
        <f t="shared" si="2"/>
        <v>-792100404</v>
      </c>
      <c r="K102" s="1">
        <v>1173928</v>
      </c>
      <c r="M102" s="1">
        <v>83543295642</v>
      </c>
      <c r="O102" s="1">
        <v>93454429069</v>
      </c>
      <c r="Q102" s="1">
        <f t="shared" si="3"/>
        <v>-9911133427</v>
      </c>
    </row>
    <row r="103" spans="1:17" ht="21" x14ac:dyDescent="0.25">
      <c r="A103" s="2" t="s">
        <v>52</v>
      </c>
      <c r="C103" s="1">
        <v>83432157</v>
      </c>
      <c r="E103" s="1">
        <v>108368479392</v>
      </c>
      <c r="G103" s="1">
        <v>106547160410</v>
      </c>
      <c r="I103" s="1">
        <f t="shared" si="2"/>
        <v>1821318982</v>
      </c>
      <c r="K103" s="1">
        <v>83432157</v>
      </c>
      <c r="M103" s="1">
        <v>108368479392</v>
      </c>
      <c r="O103" s="1">
        <v>107198260379</v>
      </c>
      <c r="Q103" s="1">
        <f t="shared" si="3"/>
        <v>1170219013</v>
      </c>
    </row>
    <row r="104" spans="1:17" ht="21" x14ac:dyDescent="0.25">
      <c r="A104" s="2" t="s">
        <v>110</v>
      </c>
      <c r="C104" s="1">
        <v>17564009</v>
      </c>
      <c r="E104" s="1">
        <v>159294106383</v>
      </c>
      <c r="G104" s="1">
        <v>150405704386</v>
      </c>
      <c r="I104" s="1">
        <f t="shared" si="2"/>
        <v>8888401997</v>
      </c>
      <c r="K104" s="1">
        <v>17564009</v>
      </c>
      <c r="M104" s="1">
        <v>159294106383</v>
      </c>
      <c r="O104" s="1">
        <v>95317325480</v>
      </c>
      <c r="Q104" s="1">
        <f t="shared" si="3"/>
        <v>63976780903</v>
      </c>
    </row>
    <row r="105" spans="1:17" ht="21" x14ac:dyDescent="0.25">
      <c r="A105" s="2" t="s">
        <v>64</v>
      </c>
      <c r="C105" s="1">
        <v>35717692</v>
      </c>
      <c r="E105" s="1">
        <v>77262675445</v>
      </c>
      <c r="G105" s="1">
        <v>72646076700</v>
      </c>
      <c r="I105" s="1">
        <f t="shared" si="2"/>
        <v>4616598745</v>
      </c>
      <c r="K105" s="1">
        <v>35717692</v>
      </c>
      <c r="M105" s="1">
        <v>77262675445</v>
      </c>
      <c r="O105" s="1">
        <v>95227008756</v>
      </c>
      <c r="Q105" s="1">
        <f t="shared" si="3"/>
        <v>-17964333311</v>
      </c>
    </row>
    <row r="106" spans="1:17" ht="21" x14ac:dyDescent="0.25">
      <c r="A106" s="2" t="s">
        <v>25</v>
      </c>
      <c r="C106" s="1">
        <v>4940312</v>
      </c>
      <c r="E106" s="1">
        <v>9647378828</v>
      </c>
      <c r="G106" s="1">
        <v>8995396334</v>
      </c>
      <c r="I106" s="1">
        <f t="shared" si="2"/>
        <v>651982494</v>
      </c>
      <c r="K106" s="1">
        <v>4940312</v>
      </c>
      <c r="M106" s="1">
        <v>9647378828</v>
      </c>
      <c r="O106" s="1">
        <v>9407146221</v>
      </c>
      <c r="Q106" s="1">
        <f t="shared" si="3"/>
        <v>240232607</v>
      </c>
    </row>
    <row r="107" spans="1:17" ht="21" x14ac:dyDescent="0.25">
      <c r="A107" s="2" t="s">
        <v>123</v>
      </c>
      <c r="C107" s="1">
        <v>48424299</v>
      </c>
      <c r="E107" s="1">
        <v>54152326523</v>
      </c>
      <c r="G107" s="1">
        <v>67702420648</v>
      </c>
      <c r="I107" s="1">
        <f t="shared" si="2"/>
        <v>-13550094125</v>
      </c>
      <c r="K107" s="1">
        <v>48424299</v>
      </c>
      <c r="M107" s="1">
        <v>54152326523</v>
      </c>
      <c r="O107" s="1">
        <v>86401604438</v>
      </c>
      <c r="Q107" s="1">
        <f t="shared" si="3"/>
        <v>-32249277915</v>
      </c>
    </row>
    <row r="108" spans="1:17" ht="21" x14ac:dyDescent="0.25">
      <c r="A108" s="2" t="s">
        <v>34</v>
      </c>
      <c r="C108" s="1">
        <v>23327831</v>
      </c>
      <c r="E108" s="1">
        <v>29374186213</v>
      </c>
      <c r="G108" s="1">
        <v>28260828854</v>
      </c>
      <c r="I108" s="1">
        <f t="shared" si="2"/>
        <v>1113357359</v>
      </c>
      <c r="K108" s="1">
        <v>23327831</v>
      </c>
      <c r="M108" s="1">
        <v>29374186213</v>
      </c>
      <c r="O108" s="1">
        <v>25996590043</v>
      </c>
      <c r="Q108" s="1">
        <f t="shared" si="3"/>
        <v>3377596170</v>
      </c>
    </row>
    <row r="109" spans="1:17" ht="21" x14ac:dyDescent="0.25">
      <c r="A109" s="2" t="s">
        <v>102</v>
      </c>
      <c r="C109" s="1">
        <v>50882858</v>
      </c>
      <c r="E109" s="1">
        <v>108249559840</v>
      </c>
      <c r="G109" s="1">
        <v>102392773953</v>
      </c>
      <c r="I109" s="1">
        <f t="shared" si="2"/>
        <v>5856785887</v>
      </c>
      <c r="K109" s="1">
        <v>50882858</v>
      </c>
      <c r="M109" s="1">
        <v>108249559840</v>
      </c>
      <c r="O109" s="1">
        <v>103656693316</v>
      </c>
      <c r="Q109" s="1">
        <f t="shared" si="3"/>
        <v>4592866524</v>
      </c>
    </row>
    <row r="110" spans="1:17" ht="21" x14ac:dyDescent="0.25">
      <c r="A110" s="2" t="s">
        <v>35</v>
      </c>
      <c r="C110" s="1">
        <v>19425132</v>
      </c>
      <c r="E110" s="1">
        <v>97666302022</v>
      </c>
      <c r="G110" s="1">
        <v>95334029958</v>
      </c>
      <c r="I110" s="1">
        <f t="shared" si="2"/>
        <v>2332272064</v>
      </c>
      <c r="K110" s="1">
        <v>19425132</v>
      </c>
      <c r="M110" s="1">
        <v>97666302022</v>
      </c>
      <c r="O110" s="1">
        <v>101162696664</v>
      </c>
      <c r="Q110" s="1">
        <f t="shared" si="3"/>
        <v>-3496394642</v>
      </c>
    </row>
    <row r="111" spans="1:17" ht="21" x14ac:dyDescent="0.25">
      <c r="A111" s="2" t="s">
        <v>156</v>
      </c>
      <c r="C111" s="1">
        <v>4883402</v>
      </c>
      <c r="E111" s="1">
        <v>4695438050</v>
      </c>
      <c r="G111" s="1">
        <v>5698930134</v>
      </c>
      <c r="I111" s="1">
        <f t="shared" si="2"/>
        <v>-1003492084</v>
      </c>
      <c r="K111" s="1">
        <v>4883402</v>
      </c>
      <c r="M111" s="1">
        <v>4695438050</v>
      </c>
      <c r="O111" s="1">
        <v>5698930134</v>
      </c>
      <c r="Q111" s="1">
        <f t="shared" si="3"/>
        <v>-1003492084</v>
      </c>
    </row>
    <row r="112" spans="1:17" ht="21" x14ac:dyDescent="0.25">
      <c r="A112" s="2" t="s">
        <v>46</v>
      </c>
      <c r="C112" s="1">
        <v>16199385</v>
      </c>
      <c r="E112" s="1">
        <v>48640419519</v>
      </c>
      <c r="G112" s="1">
        <v>53173333698</v>
      </c>
      <c r="I112" s="1">
        <f t="shared" si="2"/>
        <v>-4532914179</v>
      </c>
      <c r="K112" s="1">
        <v>16199385</v>
      </c>
      <c r="M112" s="1">
        <v>48640419519</v>
      </c>
      <c r="O112" s="1">
        <v>52293905065</v>
      </c>
      <c r="Q112" s="1">
        <f t="shared" si="3"/>
        <v>-3653485546</v>
      </c>
    </row>
    <row r="113" spans="1:17" ht="21" x14ac:dyDescent="0.25">
      <c r="A113" s="2" t="s">
        <v>111</v>
      </c>
      <c r="C113" s="1">
        <v>64661956</v>
      </c>
      <c r="E113" s="1">
        <v>138397690855</v>
      </c>
      <c r="G113" s="1">
        <v>138397691232</v>
      </c>
      <c r="I113" s="1">
        <f t="shared" si="2"/>
        <v>-377</v>
      </c>
      <c r="K113" s="1">
        <v>64661956</v>
      </c>
      <c r="M113" s="1">
        <v>138397690855</v>
      </c>
      <c r="O113" s="1">
        <v>114070154656</v>
      </c>
      <c r="Q113" s="1">
        <f t="shared" si="3"/>
        <v>24327536199</v>
      </c>
    </row>
    <row r="114" spans="1:17" ht="21" x14ac:dyDescent="0.25">
      <c r="A114" s="2" t="s">
        <v>142</v>
      </c>
      <c r="C114" s="1">
        <v>44512430</v>
      </c>
      <c r="E114" s="1">
        <v>86967479015</v>
      </c>
      <c r="G114" s="1">
        <v>94788565867</v>
      </c>
      <c r="I114" s="1">
        <f t="shared" si="2"/>
        <v>-7821086852</v>
      </c>
      <c r="K114" s="1">
        <v>44512430</v>
      </c>
      <c r="M114" s="1">
        <v>86967479015</v>
      </c>
      <c r="O114" s="1">
        <v>96483348271</v>
      </c>
      <c r="Q114" s="1">
        <f t="shared" si="3"/>
        <v>-9515869256</v>
      </c>
    </row>
    <row r="115" spans="1:17" ht="21" x14ac:dyDescent="0.25">
      <c r="A115" s="2" t="s">
        <v>76</v>
      </c>
      <c r="C115" s="1">
        <v>500000</v>
      </c>
      <c r="E115" s="1">
        <v>755613605</v>
      </c>
      <c r="G115" s="1">
        <v>745690905</v>
      </c>
      <c r="I115" s="1">
        <f t="shared" si="2"/>
        <v>9922700</v>
      </c>
      <c r="K115" s="1">
        <v>500000</v>
      </c>
      <c r="M115" s="1">
        <v>755613605</v>
      </c>
      <c r="O115" s="1">
        <v>805640486</v>
      </c>
      <c r="Q115" s="1">
        <f t="shared" si="3"/>
        <v>-50026881</v>
      </c>
    </row>
    <row r="116" spans="1:17" ht="21" x14ac:dyDescent="0.25">
      <c r="A116" s="2" t="s">
        <v>137</v>
      </c>
      <c r="C116" s="1">
        <v>11323826</v>
      </c>
      <c r="E116" s="1">
        <v>27742406984</v>
      </c>
      <c r="G116" s="1">
        <v>27742406984</v>
      </c>
      <c r="I116" s="1">
        <f t="shared" si="2"/>
        <v>0</v>
      </c>
      <c r="K116" s="1">
        <v>11323826</v>
      </c>
      <c r="M116" s="1">
        <v>27742406984</v>
      </c>
      <c r="O116" s="1">
        <v>34378548491</v>
      </c>
      <c r="Q116" s="1">
        <f t="shared" si="3"/>
        <v>-6636141507</v>
      </c>
    </row>
    <row r="117" spans="1:17" ht="21" x14ac:dyDescent="0.25">
      <c r="A117" s="2" t="s">
        <v>107</v>
      </c>
      <c r="C117" s="1">
        <v>65011658</v>
      </c>
      <c r="E117" s="1">
        <v>128695690177</v>
      </c>
      <c r="G117" s="1">
        <v>122051251035</v>
      </c>
      <c r="I117" s="1">
        <f t="shared" si="2"/>
        <v>6644439142</v>
      </c>
      <c r="K117" s="1">
        <v>65011658</v>
      </c>
      <c r="M117" s="1">
        <v>128695690177</v>
      </c>
      <c r="O117" s="1">
        <v>114708253752</v>
      </c>
      <c r="Q117" s="1">
        <f t="shared" si="3"/>
        <v>13987436425</v>
      </c>
    </row>
    <row r="118" spans="1:17" ht="21" x14ac:dyDescent="0.25">
      <c r="A118" s="2" t="s">
        <v>51</v>
      </c>
      <c r="C118" s="1">
        <v>53848531</v>
      </c>
      <c r="E118" s="1">
        <v>96658997876</v>
      </c>
      <c r="G118" s="1">
        <v>87702977105</v>
      </c>
      <c r="I118" s="1">
        <f t="shared" si="2"/>
        <v>8956020771</v>
      </c>
      <c r="K118" s="1">
        <v>53848531</v>
      </c>
      <c r="M118" s="1">
        <v>96658997876</v>
      </c>
      <c r="O118" s="1">
        <v>99198919496</v>
      </c>
      <c r="Q118" s="1">
        <f t="shared" si="3"/>
        <v>-2539921620</v>
      </c>
    </row>
    <row r="119" spans="1:17" ht="21" x14ac:dyDescent="0.25">
      <c r="A119" s="2" t="s">
        <v>130</v>
      </c>
      <c r="C119" s="1">
        <v>6226334</v>
      </c>
      <c r="E119" s="1">
        <v>14197513798</v>
      </c>
      <c r="G119" s="1">
        <v>13814465123</v>
      </c>
      <c r="I119" s="1">
        <f t="shared" si="2"/>
        <v>383048675</v>
      </c>
      <c r="K119" s="1">
        <v>6226334</v>
      </c>
      <c r="M119" s="1">
        <v>14197513798</v>
      </c>
      <c r="O119" s="1">
        <v>17719833846</v>
      </c>
      <c r="Q119" s="1">
        <f t="shared" si="3"/>
        <v>-3522320048</v>
      </c>
    </row>
    <row r="120" spans="1:17" ht="21" x14ac:dyDescent="0.25">
      <c r="A120" s="2" t="s">
        <v>44</v>
      </c>
      <c r="C120" s="1">
        <v>30204778</v>
      </c>
      <c r="E120" s="1">
        <v>89734057427</v>
      </c>
      <c r="G120" s="1">
        <v>89554229657</v>
      </c>
      <c r="I120" s="1">
        <f t="shared" si="2"/>
        <v>179827770</v>
      </c>
      <c r="K120" s="1">
        <v>30204778</v>
      </c>
      <c r="M120" s="1">
        <v>89734057427</v>
      </c>
      <c r="O120" s="1">
        <v>110242198610</v>
      </c>
      <c r="Q120" s="1">
        <f t="shared" si="3"/>
        <v>-20508141183</v>
      </c>
    </row>
    <row r="121" spans="1:17" ht="21" x14ac:dyDescent="0.25">
      <c r="A121" s="2" t="s">
        <v>129</v>
      </c>
      <c r="C121" s="1">
        <v>60020551</v>
      </c>
      <c r="E121" s="1">
        <v>84689474024</v>
      </c>
      <c r="G121" s="1">
        <v>85285039945</v>
      </c>
      <c r="I121" s="1">
        <f t="shared" si="2"/>
        <v>-595565921</v>
      </c>
      <c r="K121" s="1">
        <v>60020551</v>
      </c>
      <c r="M121" s="1">
        <v>84689474024</v>
      </c>
      <c r="O121" s="1">
        <v>104273800434</v>
      </c>
      <c r="Q121" s="1">
        <f t="shared" si="3"/>
        <v>-19584326410</v>
      </c>
    </row>
    <row r="122" spans="1:17" ht="21" x14ac:dyDescent="0.25">
      <c r="A122" s="2" t="s">
        <v>139</v>
      </c>
      <c r="C122" s="1">
        <v>6154842</v>
      </c>
      <c r="E122" s="1">
        <v>45376979480</v>
      </c>
      <c r="G122" s="1">
        <v>90753958960</v>
      </c>
      <c r="I122" s="1">
        <f t="shared" si="2"/>
        <v>-45376979480</v>
      </c>
      <c r="K122" s="1">
        <v>6154842</v>
      </c>
      <c r="M122" s="1">
        <v>45376979480</v>
      </c>
      <c r="O122" s="1">
        <v>82678919995</v>
      </c>
      <c r="Q122" s="1">
        <f t="shared" si="3"/>
        <v>-37301940515</v>
      </c>
    </row>
    <row r="123" spans="1:17" ht="21" x14ac:dyDescent="0.25">
      <c r="A123" s="2" t="s">
        <v>157</v>
      </c>
      <c r="C123" s="1">
        <v>142741</v>
      </c>
      <c r="E123" s="1">
        <v>466695931</v>
      </c>
      <c r="G123" s="1">
        <v>464360729</v>
      </c>
      <c r="I123" s="1">
        <f t="shared" si="2"/>
        <v>2335202</v>
      </c>
      <c r="K123" s="1">
        <v>142741</v>
      </c>
      <c r="M123" s="1">
        <v>466695931</v>
      </c>
      <c r="O123" s="1">
        <v>464360729</v>
      </c>
      <c r="Q123" s="1">
        <f t="shared" si="3"/>
        <v>2335202</v>
      </c>
    </row>
    <row r="124" spans="1:17" ht="21" x14ac:dyDescent="0.25">
      <c r="A124" s="2" t="s">
        <v>17</v>
      </c>
      <c r="C124" s="1">
        <v>26495160</v>
      </c>
      <c r="E124" s="1">
        <v>85680258514</v>
      </c>
      <c r="G124" s="1">
        <v>90412521948</v>
      </c>
      <c r="I124" s="1">
        <f t="shared" si="2"/>
        <v>-4732263434</v>
      </c>
      <c r="K124" s="1">
        <v>26495160</v>
      </c>
      <c r="M124" s="1">
        <v>85680258514</v>
      </c>
      <c r="O124" s="1">
        <v>114849256152</v>
      </c>
      <c r="Q124" s="1">
        <f t="shared" si="3"/>
        <v>-29168997638</v>
      </c>
    </row>
    <row r="125" spans="1:17" ht="21" x14ac:dyDescent="0.25">
      <c r="A125" s="2" t="s">
        <v>16</v>
      </c>
      <c r="C125" s="1">
        <v>19011117</v>
      </c>
      <c r="E125" s="1">
        <v>111298550286</v>
      </c>
      <c r="G125" s="1">
        <v>105073377135</v>
      </c>
      <c r="I125" s="1">
        <f t="shared" si="2"/>
        <v>6225173151</v>
      </c>
      <c r="K125" s="1">
        <v>19011117</v>
      </c>
      <c r="M125" s="1">
        <v>111298550286</v>
      </c>
      <c r="O125" s="1">
        <v>89096579595</v>
      </c>
      <c r="Q125" s="1">
        <f t="shared" si="3"/>
        <v>22201970691</v>
      </c>
    </row>
    <row r="126" spans="1:17" ht="21" x14ac:dyDescent="0.25">
      <c r="A126" s="2" t="s">
        <v>82</v>
      </c>
      <c r="C126" s="1">
        <v>18127062</v>
      </c>
      <c r="E126" s="1">
        <v>105943075485</v>
      </c>
      <c r="G126" s="1">
        <v>106482683679</v>
      </c>
      <c r="I126" s="1">
        <f t="shared" si="2"/>
        <v>-539608194</v>
      </c>
      <c r="K126" s="1">
        <v>18127062</v>
      </c>
      <c r="M126" s="1">
        <v>105943075485</v>
      </c>
      <c r="O126" s="1">
        <v>99897495721</v>
      </c>
      <c r="Q126" s="1">
        <f t="shared" si="3"/>
        <v>6045579764</v>
      </c>
    </row>
    <row r="127" spans="1:17" ht="21" x14ac:dyDescent="0.25">
      <c r="A127" s="2" t="s">
        <v>141</v>
      </c>
      <c r="C127" s="1">
        <v>44310108</v>
      </c>
      <c r="E127" s="1">
        <v>75228547970</v>
      </c>
      <c r="G127" s="1">
        <v>83582390234</v>
      </c>
      <c r="I127" s="1">
        <f t="shared" si="2"/>
        <v>-8353842264</v>
      </c>
      <c r="K127" s="1">
        <v>44310108</v>
      </c>
      <c r="M127" s="1">
        <v>75228547970</v>
      </c>
      <c r="O127" s="1">
        <v>89382715466</v>
      </c>
      <c r="Q127" s="1">
        <f t="shared" si="3"/>
        <v>-14154167496</v>
      </c>
    </row>
    <row r="128" spans="1:17" ht="21" x14ac:dyDescent="0.25">
      <c r="A128" s="2" t="s">
        <v>151</v>
      </c>
      <c r="C128" s="1">
        <v>15678088</v>
      </c>
      <c r="E128" s="1">
        <v>92874671387</v>
      </c>
      <c r="G128" s="1">
        <v>96608326518</v>
      </c>
      <c r="I128" s="1">
        <f t="shared" si="2"/>
        <v>-3733655131</v>
      </c>
      <c r="K128" s="1">
        <v>15678088</v>
      </c>
      <c r="M128" s="1">
        <v>92874671387</v>
      </c>
      <c r="O128" s="1">
        <v>108853874885</v>
      </c>
      <c r="Q128" s="1">
        <f t="shared" si="3"/>
        <v>-15979203498</v>
      </c>
    </row>
    <row r="129" spans="1:17" ht="21" x14ac:dyDescent="0.25">
      <c r="A129" s="2" t="s">
        <v>145</v>
      </c>
      <c r="C129" s="1">
        <v>42892156</v>
      </c>
      <c r="E129" s="1">
        <v>91292486215</v>
      </c>
      <c r="G129" s="1">
        <v>91292486215</v>
      </c>
      <c r="I129" s="1">
        <f t="shared" si="2"/>
        <v>0</v>
      </c>
      <c r="K129" s="1">
        <v>42892156</v>
      </c>
      <c r="M129" s="1">
        <v>91292486215</v>
      </c>
      <c r="O129" s="1">
        <v>104820339823</v>
      </c>
      <c r="Q129" s="1">
        <f t="shared" si="3"/>
        <v>-13527853608</v>
      </c>
    </row>
    <row r="130" spans="1:17" ht="21" x14ac:dyDescent="0.25">
      <c r="A130" s="2" t="s">
        <v>155</v>
      </c>
      <c r="C130" s="1">
        <v>221646</v>
      </c>
      <c r="E130" s="1">
        <v>1236021641</v>
      </c>
      <c r="G130" s="1">
        <v>1228457127</v>
      </c>
      <c r="I130" s="1">
        <f t="shared" si="2"/>
        <v>7564514</v>
      </c>
      <c r="K130" s="1">
        <v>221646</v>
      </c>
      <c r="M130" s="1">
        <v>1236021641</v>
      </c>
      <c r="O130" s="1">
        <v>1228457127</v>
      </c>
      <c r="Q130" s="1">
        <f t="shared" si="3"/>
        <v>7564514</v>
      </c>
    </row>
    <row r="131" spans="1:17" ht="21" x14ac:dyDescent="0.25">
      <c r="A131" s="2" t="s">
        <v>114</v>
      </c>
      <c r="C131" s="1">
        <v>521375</v>
      </c>
      <c r="E131" s="1">
        <v>3305833088</v>
      </c>
      <c r="G131" s="1">
        <v>6611666176</v>
      </c>
      <c r="I131" s="1">
        <f t="shared" si="2"/>
        <v>-3305833088</v>
      </c>
      <c r="K131" s="1">
        <v>521375</v>
      </c>
      <c r="M131" s="1">
        <v>3305833088</v>
      </c>
      <c r="O131" s="1">
        <v>7957646997</v>
      </c>
      <c r="Q131" s="1">
        <f t="shared" si="3"/>
        <v>-4651813909</v>
      </c>
    </row>
    <row r="132" spans="1:17" ht="21" x14ac:dyDescent="0.25">
      <c r="A132" s="2" t="s">
        <v>43</v>
      </c>
      <c r="C132" s="1">
        <v>603813</v>
      </c>
      <c r="E132" s="1">
        <v>27289880395</v>
      </c>
      <c r="G132" s="1">
        <v>36386107764</v>
      </c>
      <c r="I132" s="1">
        <f t="shared" si="2"/>
        <v>-9096227369</v>
      </c>
      <c r="K132" s="1">
        <v>603813</v>
      </c>
      <c r="M132" s="1">
        <v>27289880395</v>
      </c>
      <c r="O132" s="1">
        <v>24685528396</v>
      </c>
      <c r="Q132" s="1">
        <f t="shared" si="3"/>
        <v>2604351999</v>
      </c>
    </row>
    <row r="133" spans="1:17" ht="21" x14ac:dyDescent="0.25">
      <c r="A133" s="2" t="s">
        <v>40</v>
      </c>
      <c r="C133" s="1">
        <v>25136252</v>
      </c>
      <c r="E133" s="1">
        <v>51255704726</v>
      </c>
      <c r="G133" s="1">
        <v>68340939635</v>
      </c>
      <c r="I133" s="1">
        <f t="shared" si="2"/>
        <v>-17085234909</v>
      </c>
      <c r="K133" s="1">
        <v>25136252</v>
      </c>
      <c r="M133" s="1">
        <v>51255704726</v>
      </c>
      <c r="O133" s="1">
        <v>71072736426</v>
      </c>
      <c r="Q133" s="1">
        <f t="shared" si="3"/>
        <v>-19817031700</v>
      </c>
    </row>
    <row r="134" spans="1:17" ht="21" x14ac:dyDescent="0.25">
      <c r="A134" s="2" t="s">
        <v>86</v>
      </c>
      <c r="C134" s="1">
        <v>11000754</v>
      </c>
      <c r="E134" s="1">
        <v>29909067790</v>
      </c>
      <c r="G134" s="1">
        <v>29909067790</v>
      </c>
      <c r="I134" s="1">
        <f t="shared" si="2"/>
        <v>0</v>
      </c>
      <c r="K134" s="1">
        <v>11000754</v>
      </c>
      <c r="M134" s="1">
        <v>29909067790</v>
      </c>
      <c r="O134" s="1">
        <v>36124996130</v>
      </c>
      <c r="Q134" s="1">
        <f t="shared" si="3"/>
        <v>-6215928340</v>
      </c>
    </row>
    <row r="135" spans="1:17" ht="21" x14ac:dyDescent="0.25">
      <c r="A135" s="2" t="s">
        <v>20</v>
      </c>
      <c r="C135" s="1">
        <v>65680500</v>
      </c>
      <c r="E135" s="1">
        <v>96455728807</v>
      </c>
      <c r="G135" s="1">
        <v>95738828120</v>
      </c>
      <c r="I135" s="1">
        <f t="shared" si="2"/>
        <v>716900687</v>
      </c>
      <c r="K135" s="1">
        <v>65680500</v>
      </c>
      <c r="M135" s="1">
        <v>96455728807</v>
      </c>
      <c r="O135" s="1">
        <v>112511266946</v>
      </c>
      <c r="Q135" s="1">
        <f t="shared" si="3"/>
        <v>-16055538139</v>
      </c>
    </row>
    <row r="136" spans="1:17" ht="21" x14ac:dyDescent="0.25">
      <c r="A136" s="2" t="s">
        <v>143</v>
      </c>
      <c r="C136" s="1">
        <v>55595407</v>
      </c>
      <c r="E136" s="1">
        <v>75963106251</v>
      </c>
      <c r="G136" s="1">
        <v>78004234966</v>
      </c>
      <c r="I136" s="1">
        <f t="shared" si="2"/>
        <v>-2041128715</v>
      </c>
      <c r="K136" s="1">
        <v>55595407</v>
      </c>
      <c r="M136" s="1">
        <v>75963106251</v>
      </c>
      <c r="O136" s="1">
        <v>105908127955</v>
      </c>
      <c r="Q136" s="1">
        <f t="shared" si="3"/>
        <v>-29945021704</v>
      </c>
    </row>
    <row r="137" spans="1:17" ht="21" x14ac:dyDescent="0.25">
      <c r="A137" s="2" t="s">
        <v>101</v>
      </c>
      <c r="C137" s="1">
        <v>941798</v>
      </c>
      <c r="E137" s="1">
        <v>102226913240</v>
      </c>
      <c r="G137" s="1">
        <v>102226913240</v>
      </c>
      <c r="I137" s="1">
        <f t="shared" ref="I137:I153" si="4">E137-G137</f>
        <v>0</v>
      </c>
      <c r="K137" s="1">
        <v>941798</v>
      </c>
      <c r="M137" s="1">
        <v>102226913240</v>
      </c>
      <c r="O137" s="1">
        <v>119586445887</v>
      </c>
      <c r="Q137" s="1">
        <f t="shared" ref="Q137:Q153" si="5">M137-O137</f>
        <v>-17359532647</v>
      </c>
    </row>
    <row r="138" spans="1:17" ht="21" x14ac:dyDescent="0.25">
      <c r="A138" s="2" t="s">
        <v>65</v>
      </c>
      <c r="C138" s="1">
        <v>22402425</v>
      </c>
      <c r="E138" s="1">
        <v>92695990242</v>
      </c>
      <c r="G138" s="1">
        <v>92407009936</v>
      </c>
      <c r="I138" s="1">
        <f t="shared" si="4"/>
        <v>288980306</v>
      </c>
      <c r="K138" s="1">
        <v>22402425</v>
      </c>
      <c r="M138" s="1">
        <v>92695990242</v>
      </c>
      <c r="O138" s="1">
        <v>105808262879</v>
      </c>
      <c r="Q138" s="1">
        <f t="shared" si="5"/>
        <v>-13112272637</v>
      </c>
    </row>
    <row r="139" spans="1:17" ht="21" x14ac:dyDescent="0.25">
      <c r="A139" s="2" t="s">
        <v>19</v>
      </c>
      <c r="C139" s="1">
        <v>48216007</v>
      </c>
      <c r="E139" s="1">
        <v>100088177880</v>
      </c>
      <c r="G139" s="1">
        <v>105877216849</v>
      </c>
      <c r="I139" s="1">
        <f t="shared" si="4"/>
        <v>-5789038969</v>
      </c>
      <c r="K139" s="1">
        <v>48216007</v>
      </c>
      <c r="M139" s="1">
        <v>100088177880</v>
      </c>
      <c r="O139" s="1">
        <v>121597350365</v>
      </c>
      <c r="Q139" s="1">
        <f t="shared" si="5"/>
        <v>-21509172485</v>
      </c>
    </row>
    <row r="140" spans="1:17" ht="21" x14ac:dyDescent="0.25">
      <c r="A140" s="2" t="s">
        <v>69</v>
      </c>
      <c r="C140" s="1">
        <v>17505286</v>
      </c>
      <c r="E140" s="1">
        <v>99877328300</v>
      </c>
      <c r="G140" s="1">
        <v>105956817849</v>
      </c>
      <c r="I140" s="1">
        <f t="shared" si="4"/>
        <v>-6079489549</v>
      </c>
      <c r="K140" s="1">
        <v>17505286</v>
      </c>
      <c r="M140" s="1">
        <v>99877328300</v>
      </c>
      <c r="O140" s="1">
        <v>106555281268</v>
      </c>
      <c r="Q140" s="1">
        <f t="shared" si="5"/>
        <v>-6677952968</v>
      </c>
    </row>
    <row r="141" spans="1:17" ht="21" x14ac:dyDescent="0.25">
      <c r="A141" s="2" t="s">
        <v>74</v>
      </c>
      <c r="C141" s="1">
        <v>8690359</v>
      </c>
      <c r="E141" s="1">
        <v>40873885168</v>
      </c>
      <c r="G141" s="1">
        <v>40873885168</v>
      </c>
      <c r="I141" s="1">
        <f t="shared" si="4"/>
        <v>0</v>
      </c>
      <c r="K141" s="1">
        <v>8690359</v>
      </c>
      <c r="M141" s="1">
        <v>40873885168</v>
      </c>
      <c r="O141" s="1">
        <v>39352016667</v>
      </c>
      <c r="Q141" s="1">
        <f t="shared" si="5"/>
        <v>1521868501</v>
      </c>
    </row>
    <row r="142" spans="1:17" ht="21" x14ac:dyDescent="0.25">
      <c r="A142" s="2" t="s">
        <v>149</v>
      </c>
      <c r="C142" s="1">
        <v>37682420</v>
      </c>
      <c r="E142" s="1">
        <v>47785870393</v>
      </c>
      <c r="G142" s="1">
        <v>45804140244</v>
      </c>
      <c r="I142" s="1">
        <f t="shared" si="4"/>
        <v>1981730149</v>
      </c>
      <c r="K142" s="1">
        <v>37682420</v>
      </c>
      <c r="M142" s="1">
        <v>47785870393</v>
      </c>
      <c r="O142" s="1">
        <v>55737710701</v>
      </c>
      <c r="Q142" s="1">
        <f t="shared" si="5"/>
        <v>-7951840308</v>
      </c>
    </row>
    <row r="143" spans="1:17" ht="21" x14ac:dyDescent="0.25">
      <c r="A143" s="2" t="s">
        <v>116</v>
      </c>
      <c r="C143" s="1">
        <v>2139658</v>
      </c>
      <c r="E143" s="1">
        <v>73735903548</v>
      </c>
      <c r="G143" s="1">
        <v>68980118234</v>
      </c>
      <c r="I143" s="1">
        <f t="shared" si="4"/>
        <v>4755785314</v>
      </c>
      <c r="K143" s="1">
        <v>2139658</v>
      </c>
      <c r="M143" s="1">
        <v>73735903548</v>
      </c>
      <c r="O143" s="1">
        <v>69167431665</v>
      </c>
      <c r="Q143" s="1">
        <f t="shared" si="5"/>
        <v>4568471883</v>
      </c>
    </row>
    <row r="144" spans="1:17" ht="21" x14ac:dyDescent="0.25">
      <c r="A144" s="2" t="s">
        <v>109</v>
      </c>
      <c r="C144" s="1">
        <v>952696</v>
      </c>
      <c r="E144" s="1">
        <v>35856429860</v>
      </c>
      <c r="G144" s="1">
        <v>33871233374</v>
      </c>
      <c r="I144" s="1">
        <f t="shared" si="4"/>
        <v>1985196486</v>
      </c>
      <c r="K144" s="1">
        <v>952696</v>
      </c>
      <c r="M144" s="1">
        <v>35856429860</v>
      </c>
      <c r="O144" s="1">
        <v>35262881231</v>
      </c>
      <c r="Q144" s="1">
        <f t="shared" si="5"/>
        <v>593548629</v>
      </c>
    </row>
    <row r="145" spans="1:17" ht="21" x14ac:dyDescent="0.25">
      <c r="A145" s="2" t="s">
        <v>28</v>
      </c>
      <c r="C145" s="1">
        <v>89800554</v>
      </c>
      <c r="E145" s="1">
        <v>91868693984</v>
      </c>
      <c r="G145" s="1">
        <v>91868693984</v>
      </c>
      <c r="I145" s="1">
        <f t="shared" si="4"/>
        <v>0</v>
      </c>
      <c r="K145" s="1">
        <v>89800554</v>
      </c>
      <c r="M145" s="1">
        <v>91868693984</v>
      </c>
      <c r="O145" s="1">
        <v>108701819559</v>
      </c>
      <c r="Q145" s="1">
        <f t="shared" si="5"/>
        <v>-16833125575</v>
      </c>
    </row>
    <row r="146" spans="1:17" ht="21" x14ac:dyDescent="0.25">
      <c r="A146" s="2" t="s">
        <v>24</v>
      </c>
      <c r="C146" s="1">
        <v>71207871</v>
      </c>
      <c r="E146" s="1">
        <v>88533764998</v>
      </c>
      <c r="G146" s="1">
        <v>89452311642</v>
      </c>
      <c r="I146" s="1">
        <f t="shared" si="4"/>
        <v>-918546644</v>
      </c>
      <c r="K146" s="1">
        <v>71207871</v>
      </c>
      <c r="M146" s="1">
        <v>88533764998</v>
      </c>
      <c r="O146" s="1">
        <v>107907685675</v>
      </c>
      <c r="Q146" s="1">
        <f t="shared" si="5"/>
        <v>-19373920677</v>
      </c>
    </row>
    <row r="147" spans="1:17" ht="21" x14ac:dyDescent="0.25">
      <c r="A147" s="2" t="s">
        <v>96</v>
      </c>
      <c r="C147" s="1">
        <v>24737396</v>
      </c>
      <c r="E147" s="1">
        <v>83309721102</v>
      </c>
      <c r="G147" s="1">
        <v>100369313373</v>
      </c>
      <c r="I147" s="1">
        <f t="shared" si="4"/>
        <v>-17059592271</v>
      </c>
      <c r="K147" s="1">
        <v>24737396</v>
      </c>
      <c r="M147" s="1">
        <v>83309721102</v>
      </c>
      <c r="O147" s="1">
        <v>107745100525</v>
      </c>
      <c r="Q147" s="1">
        <f t="shared" si="5"/>
        <v>-24435379423</v>
      </c>
    </row>
    <row r="148" spans="1:17" ht="21" x14ac:dyDescent="0.25">
      <c r="A148" s="2" t="s">
        <v>62</v>
      </c>
      <c r="C148" s="1">
        <v>55332223</v>
      </c>
      <c r="E148" s="1">
        <v>116287741412</v>
      </c>
      <c r="G148" s="1">
        <v>116287741260</v>
      </c>
      <c r="I148" s="1">
        <f t="shared" si="4"/>
        <v>152</v>
      </c>
      <c r="K148" s="1">
        <v>55332223</v>
      </c>
      <c r="M148" s="1">
        <v>116287741412</v>
      </c>
      <c r="O148" s="1">
        <v>124739805089</v>
      </c>
      <c r="Q148" s="1">
        <f t="shared" si="5"/>
        <v>-8452063677</v>
      </c>
    </row>
    <row r="149" spans="1:17" ht="21" x14ac:dyDescent="0.25">
      <c r="A149" s="2" t="s">
        <v>103</v>
      </c>
      <c r="C149" s="1">
        <v>3956101</v>
      </c>
      <c r="E149" s="1">
        <v>39137437782</v>
      </c>
      <c r="G149" s="1">
        <v>36311063138</v>
      </c>
      <c r="I149" s="1">
        <f t="shared" si="4"/>
        <v>2826374644</v>
      </c>
      <c r="K149" s="1">
        <v>3956101</v>
      </c>
      <c r="M149" s="1">
        <v>39137437782</v>
      </c>
      <c r="O149" s="1">
        <v>35510769932</v>
      </c>
      <c r="Q149" s="1">
        <f t="shared" si="5"/>
        <v>3626667850</v>
      </c>
    </row>
    <row r="150" spans="1:17" ht="21" x14ac:dyDescent="0.25">
      <c r="A150" s="2" t="s">
        <v>144</v>
      </c>
      <c r="C150" s="1">
        <v>13657880</v>
      </c>
      <c r="E150" s="1">
        <v>48246204331</v>
      </c>
      <c r="G150" s="1">
        <v>48246204331</v>
      </c>
      <c r="I150" s="1">
        <f t="shared" si="4"/>
        <v>0</v>
      </c>
      <c r="K150" s="1">
        <v>13657880</v>
      </c>
      <c r="M150" s="1">
        <v>48246204331</v>
      </c>
      <c r="O150" s="1">
        <v>58792780382</v>
      </c>
      <c r="Q150" s="1">
        <f t="shared" si="5"/>
        <v>-10546576051</v>
      </c>
    </row>
    <row r="151" spans="1:17" ht="21" x14ac:dyDescent="0.25">
      <c r="A151" s="2" t="s">
        <v>94</v>
      </c>
      <c r="C151" s="1">
        <v>24428376</v>
      </c>
      <c r="E151" s="1">
        <v>93903995987</v>
      </c>
      <c r="G151" s="1">
        <v>88571296163</v>
      </c>
      <c r="I151" s="1">
        <f t="shared" si="4"/>
        <v>5332699824</v>
      </c>
      <c r="K151" s="1">
        <v>24428376</v>
      </c>
      <c r="M151" s="1">
        <v>93903995987</v>
      </c>
      <c r="O151" s="1">
        <v>115221109738</v>
      </c>
      <c r="Q151" s="1">
        <f t="shared" si="5"/>
        <v>-21317113751</v>
      </c>
    </row>
    <row r="152" spans="1:17" ht="21" x14ac:dyDescent="0.25">
      <c r="A152" s="2" t="s">
        <v>77</v>
      </c>
      <c r="C152" s="1">
        <v>2518907</v>
      </c>
      <c r="E152" s="1">
        <v>88629995201</v>
      </c>
      <c r="G152" s="1">
        <v>87480254711</v>
      </c>
      <c r="I152" s="1">
        <f t="shared" si="4"/>
        <v>1149740490</v>
      </c>
      <c r="K152" s="1">
        <v>2518907</v>
      </c>
      <c r="M152" s="1">
        <v>88629995201</v>
      </c>
      <c r="O152" s="1">
        <v>81298178344</v>
      </c>
      <c r="Q152" s="1">
        <f t="shared" si="5"/>
        <v>7331816857</v>
      </c>
    </row>
    <row r="153" spans="1:17" ht="21" x14ac:dyDescent="0.25">
      <c r="A153" s="2" t="s">
        <v>79</v>
      </c>
      <c r="C153" s="1">
        <v>1447638</v>
      </c>
      <c r="E153" s="1">
        <v>44300048864</v>
      </c>
      <c r="G153" s="1">
        <v>45406113638</v>
      </c>
      <c r="I153" s="1">
        <f t="shared" si="4"/>
        <v>-1106064774</v>
      </c>
      <c r="K153" s="1">
        <v>1447638</v>
      </c>
      <c r="M153" s="1">
        <v>44300048864</v>
      </c>
      <c r="O153" s="1">
        <v>60050760504</v>
      </c>
      <c r="Q153" s="1">
        <f t="shared" si="5"/>
        <v>-15750711640</v>
      </c>
    </row>
    <row r="154" spans="1:17" s="3" customFormat="1" ht="27" thickBot="1" x14ac:dyDescent="0.3">
      <c r="A154" s="3" t="s">
        <v>161</v>
      </c>
      <c r="C154" s="3" t="s">
        <v>161</v>
      </c>
      <c r="E154" s="4">
        <f>SUM(E8:E153)</f>
        <v>9793243125093</v>
      </c>
      <c r="G154" s="4">
        <f>SUM(G8:G153)</f>
        <v>9889257622348</v>
      </c>
      <c r="I154" s="4">
        <f>SUM(I8:I153)</f>
        <v>-96014497255</v>
      </c>
      <c r="K154" s="3" t="s">
        <v>161</v>
      </c>
      <c r="M154" s="4">
        <f>SUM(M8:M153)</f>
        <v>9793243125093</v>
      </c>
      <c r="O154" s="4">
        <f>SUM(O8:O153)</f>
        <v>10748108376052</v>
      </c>
      <c r="Q154" s="4">
        <f>SUM(Q8:Q153)</f>
        <v>-954865250959</v>
      </c>
    </row>
    <row r="155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17"/>
  <sheetViews>
    <sheetView rightToLeft="1" workbookViewId="0">
      <selection activeCell="E12" sqref="E12"/>
    </sheetView>
  </sheetViews>
  <sheetFormatPr defaultRowHeight="18.75" x14ac:dyDescent="0.25"/>
  <cols>
    <col min="1" max="1" width="30.42578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6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25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</row>
    <row r="3" spans="1:25" ht="26.25" x14ac:dyDescent="0.2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</row>
    <row r="4" spans="1:25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</row>
    <row r="5" spans="1:25" ht="26.25" customHeight="1" x14ac:dyDescent="0.25">
      <c r="A5" s="18" t="s">
        <v>237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26.25" customHeight="1" x14ac:dyDescent="0.25">
      <c r="A6" s="18" t="s">
        <v>238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26.25" x14ac:dyDescent="0.25">
      <c r="A7" s="16" t="s">
        <v>3</v>
      </c>
      <c r="C7" s="16" t="s">
        <v>6</v>
      </c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6" t="s">
        <v>6</v>
      </c>
      <c r="K7" s="16" t="s">
        <v>6</v>
      </c>
      <c r="L7" s="16" t="s">
        <v>6</v>
      </c>
      <c r="M7" s="16" t="s">
        <v>6</v>
      </c>
    </row>
    <row r="8" spans="1:25" ht="26.25" x14ac:dyDescent="0.25">
      <c r="A8" s="16" t="s">
        <v>3</v>
      </c>
      <c r="C8" s="16" t="s">
        <v>7</v>
      </c>
      <c r="E8" s="16" t="s">
        <v>162</v>
      </c>
      <c r="G8" s="16" t="s">
        <v>163</v>
      </c>
      <c r="I8" s="16" t="s">
        <v>164</v>
      </c>
      <c r="K8" s="16" t="s">
        <v>165</v>
      </c>
      <c r="M8" s="16" t="s">
        <v>166</v>
      </c>
    </row>
    <row r="9" spans="1:25" ht="21" x14ac:dyDescent="0.25">
      <c r="A9" s="2" t="s">
        <v>118</v>
      </c>
      <c r="C9" s="1">
        <v>42302049</v>
      </c>
      <c r="E9" s="1">
        <v>2738</v>
      </c>
      <c r="G9" s="1">
        <v>2496</v>
      </c>
      <c r="I9" s="5">
        <f>(G9-E9)/E9</f>
        <v>-8.8385682980277575E-2</v>
      </c>
      <c r="K9" s="1">
        <v>105585914304</v>
      </c>
      <c r="M9" s="1" t="s">
        <v>231</v>
      </c>
    </row>
    <row r="10" spans="1:25" ht="21" x14ac:dyDescent="0.25">
      <c r="A10" s="2" t="s">
        <v>89</v>
      </c>
      <c r="C10" s="1">
        <v>8368906</v>
      </c>
      <c r="E10" s="1">
        <v>13580</v>
      </c>
      <c r="G10" s="1">
        <v>11271</v>
      </c>
      <c r="I10" s="5">
        <f t="shared" ref="I10:I17" si="0">(G10-E10)/E10</f>
        <v>-0.17002945508100148</v>
      </c>
      <c r="K10" s="1">
        <v>94325939526</v>
      </c>
      <c r="M10" s="1" t="s">
        <v>231</v>
      </c>
    </row>
    <row r="11" spans="1:25" ht="21" x14ac:dyDescent="0.25">
      <c r="A11" s="2" t="s">
        <v>43</v>
      </c>
      <c r="C11" s="1">
        <v>603813</v>
      </c>
      <c r="E11" s="1">
        <v>60730</v>
      </c>
      <c r="G11" s="1">
        <v>45548</v>
      </c>
      <c r="I11" s="5">
        <f t="shared" si="0"/>
        <v>-0.2499917668368187</v>
      </c>
      <c r="K11" s="1">
        <v>27502474524</v>
      </c>
      <c r="M11" s="1" t="s">
        <v>231</v>
      </c>
    </row>
    <row r="12" spans="1:25" ht="21" x14ac:dyDescent="0.25">
      <c r="A12" s="2" t="s">
        <v>132</v>
      </c>
      <c r="C12" s="1">
        <v>3608173</v>
      </c>
      <c r="E12" s="1">
        <v>27010</v>
      </c>
      <c r="G12" s="1">
        <v>21878</v>
      </c>
      <c r="I12" s="5">
        <f t="shared" si="0"/>
        <v>-0.19000370233246947</v>
      </c>
      <c r="K12" s="1">
        <v>78939608894</v>
      </c>
      <c r="M12" s="1" t="s">
        <v>231</v>
      </c>
    </row>
    <row r="13" spans="1:25" ht="21" x14ac:dyDescent="0.25">
      <c r="A13" s="2" t="s">
        <v>139</v>
      </c>
      <c r="C13" s="1">
        <v>6154842</v>
      </c>
      <c r="E13" s="1">
        <v>14860</v>
      </c>
      <c r="G13" s="1">
        <v>7430</v>
      </c>
      <c r="I13" s="5">
        <f t="shared" si="0"/>
        <v>-0.5</v>
      </c>
      <c r="K13" s="1">
        <v>45730476060</v>
      </c>
      <c r="M13" s="1" t="s">
        <v>231</v>
      </c>
    </row>
    <row r="14" spans="1:25" ht="21" x14ac:dyDescent="0.25">
      <c r="A14" s="2" t="s">
        <v>114</v>
      </c>
      <c r="C14" s="1">
        <v>521375</v>
      </c>
      <c r="E14" s="1">
        <v>12780</v>
      </c>
      <c r="G14" s="1">
        <v>6390</v>
      </c>
      <c r="I14" s="5">
        <f t="shared" si="0"/>
        <v>-0.5</v>
      </c>
      <c r="K14" s="1">
        <v>3331586250</v>
      </c>
      <c r="M14" s="1" t="s">
        <v>231</v>
      </c>
    </row>
    <row r="15" spans="1:25" ht="21" x14ac:dyDescent="0.25">
      <c r="A15" s="2" t="s">
        <v>123</v>
      </c>
      <c r="C15" s="1">
        <v>48424299</v>
      </c>
      <c r="E15" s="1">
        <v>1409</v>
      </c>
      <c r="G15" s="1">
        <v>1127</v>
      </c>
      <c r="I15" s="5">
        <f t="shared" si="0"/>
        <v>-0.20014194464158977</v>
      </c>
      <c r="K15" s="1">
        <v>54574184973</v>
      </c>
      <c r="M15" s="1" t="s">
        <v>231</v>
      </c>
    </row>
    <row r="16" spans="1:25" ht="21" x14ac:dyDescent="0.25">
      <c r="A16" s="2" t="s">
        <v>40</v>
      </c>
      <c r="C16" s="1">
        <v>25136252</v>
      </c>
      <c r="E16" s="1">
        <v>2740</v>
      </c>
      <c r="G16" s="1">
        <v>2055</v>
      </c>
      <c r="I16" s="5">
        <f t="shared" si="0"/>
        <v>-0.25</v>
      </c>
      <c r="K16" s="1">
        <v>51654997860</v>
      </c>
      <c r="M16" s="1" t="s">
        <v>231</v>
      </c>
    </row>
    <row r="17" spans="1:13" ht="21" x14ac:dyDescent="0.25">
      <c r="A17" s="2" t="s">
        <v>41</v>
      </c>
      <c r="C17" s="1">
        <v>193312</v>
      </c>
      <c r="E17" s="1">
        <v>161720</v>
      </c>
      <c r="G17" s="1">
        <v>113204</v>
      </c>
      <c r="I17" s="5">
        <f t="shared" si="0"/>
        <v>-0.3</v>
      </c>
      <c r="K17" s="1">
        <v>21883691648</v>
      </c>
      <c r="M17" s="1" t="s">
        <v>231</v>
      </c>
    </row>
  </sheetData>
  <mergeCells count="13">
    <mergeCell ref="K8"/>
    <mergeCell ref="M8"/>
    <mergeCell ref="C7:M7"/>
    <mergeCell ref="A2:M2"/>
    <mergeCell ref="A3:M3"/>
    <mergeCell ref="A4:M4"/>
    <mergeCell ref="A5:Y5"/>
    <mergeCell ref="A6:Y6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G12" sqref="G12:G15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24" style="1" bestFit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11" ht="26.25" x14ac:dyDescent="0.2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</row>
    <row r="4" spans="1:11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5" spans="1:11" ht="28.5" x14ac:dyDescent="0.25">
      <c r="A5" s="18" t="s">
        <v>239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7" thickBot="1" x14ac:dyDescent="0.3">
      <c r="A6" s="16" t="s">
        <v>168</v>
      </c>
      <c r="C6" s="16" t="s">
        <v>206</v>
      </c>
      <c r="E6" s="16" t="s">
        <v>5</v>
      </c>
      <c r="F6" s="16" t="s">
        <v>5</v>
      </c>
      <c r="G6" s="16" t="s">
        <v>5</v>
      </c>
      <c r="I6" s="16" t="s">
        <v>6</v>
      </c>
      <c r="J6" s="16" t="s">
        <v>6</v>
      </c>
      <c r="K6" s="16" t="s">
        <v>6</v>
      </c>
    </row>
    <row r="7" spans="1:11" ht="27" thickBot="1" x14ac:dyDescent="0.3">
      <c r="A7" s="16" t="s">
        <v>168</v>
      </c>
      <c r="C7" s="16" t="s">
        <v>169</v>
      </c>
      <c r="E7" s="16" t="s">
        <v>170</v>
      </c>
      <c r="G7" s="16" t="s">
        <v>171</v>
      </c>
      <c r="I7" s="16" t="s">
        <v>169</v>
      </c>
      <c r="K7" s="16" t="s">
        <v>167</v>
      </c>
    </row>
    <row r="8" spans="1:11" ht="21" x14ac:dyDescent="0.25">
      <c r="A8" s="2" t="s">
        <v>172</v>
      </c>
      <c r="C8" s="1">
        <v>260330821914</v>
      </c>
      <c r="E8" s="1">
        <v>73779882099</v>
      </c>
      <c r="G8" s="1">
        <v>11450265000</v>
      </c>
      <c r="I8" s="1">
        <f>C8+E8-G8</f>
        <v>322660439013</v>
      </c>
      <c r="K8" s="5">
        <v>3.1496499805715526E-2</v>
      </c>
    </row>
    <row r="9" spans="1:11" ht="21.75" thickBot="1" x14ac:dyDescent="0.3">
      <c r="A9" s="2" t="s">
        <v>173</v>
      </c>
      <c r="C9" s="1">
        <v>4951551</v>
      </c>
      <c r="E9" s="1">
        <v>21027</v>
      </c>
      <c r="G9" s="1">
        <v>0</v>
      </c>
      <c r="I9" s="1">
        <f>C9+E9-G9</f>
        <v>4972578</v>
      </c>
      <c r="K9" s="5">
        <v>4.8539821767426261E-7</v>
      </c>
    </row>
    <row r="10" spans="1:11" s="3" customFormat="1" ht="27" thickBot="1" x14ac:dyDescent="0.3">
      <c r="A10" s="3" t="s">
        <v>161</v>
      </c>
      <c r="C10" s="4">
        <f>SUM(C8:C9)</f>
        <v>260335773465</v>
      </c>
      <c r="E10" s="4">
        <f>SUM(E8:E9)</f>
        <v>73779903126</v>
      </c>
      <c r="G10" s="4">
        <f>SUM(G8:G9)</f>
        <v>11450265000</v>
      </c>
      <c r="I10" s="4">
        <f>SUM(I8:I9)</f>
        <v>322665411591</v>
      </c>
      <c r="K10" s="6">
        <f>SUM(K8:K9)</f>
        <v>3.1496985203933202E-2</v>
      </c>
    </row>
    <row r="11" spans="1:11" ht="19.5" thickTop="1" x14ac:dyDescent="0.25"/>
    <row r="13" spans="1:11" x14ac:dyDescent="0.25">
      <c r="G13" s="5"/>
    </row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17" sqref="E17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9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</row>
    <row r="4" spans="1:9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5" spans="1:9" ht="28.5" x14ac:dyDescent="0.25">
      <c r="A5" s="18" t="s">
        <v>240</v>
      </c>
      <c r="B5" s="18"/>
      <c r="C5" s="18"/>
      <c r="D5" s="18"/>
      <c r="E5" s="18"/>
      <c r="F5" s="18"/>
      <c r="G5" s="18"/>
      <c r="H5" s="11"/>
      <c r="I5" s="11"/>
    </row>
    <row r="6" spans="1:9" ht="27" thickBot="1" x14ac:dyDescent="0.3">
      <c r="A6" s="16" t="s">
        <v>178</v>
      </c>
      <c r="C6" s="16" t="s">
        <v>169</v>
      </c>
      <c r="E6" s="16" t="s">
        <v>222</v>
      </c>
      <c r="G6" s="16" t="s">
        <v>13</v>
      </c>
    </row>
    <row r="7" spans="1:9" ht="21" x14ac:dyDescent="0.25">
      <c r="A7" s="2" t="s">
        <v>229</v>
      </c>
      <c r="C7" s="1">
        <f>'سرمایه‌گذاری در سهام'!I160</f>
        <v>-8494705626</v>
      </c>
      <c r="E7" s="5">
        <f>C7/$C$10</f>
        <v>2.6938140806055513</v>
      </c>
      <c r="G7" s="8">
        <v>-8.2921071736389684E-4</v>
      </c>
    </row>
    <row r="8" spans="1:9" ht="21" x14ac:dyDescent="0.25">
      <c r="A8" s="2" t="s">
        <v>230</v>
      </c>
      <c r="C8" s="1">
        <f>'درآمد سپرده بانکی'!C10</f>
        <v>5341235474</v>
      </c>
      <c r="E8" s="5">
        <f t="shared" ref="E8:E9" si="0">C8/$C$10</f>
        <v>-1.6937956370909875</v>
      </c>
      <c r="G8" s="8">
        <v>5.2138471820012584E-4</v>
      </c>
    </row>
    <row r="9" spans="1:9" ht="21" x14ac:dyDescent="0.25">
      <c r="A9" s="2" t="s">
        <v>234</v>
      </c>
      <c r="C9" s="1">
        <f>'سایر درآمدها'!C9</f>
        <v>58160</v>
      </c>
      <c r="E9" s="5">
        <f t="shared" si="0"/>
        <v>-1.8443514563763987E-5</v>
      </c>
      <c r="G9" s="8">
        <v>5.6772885895274272E-9</v>
      </c>
    </row>
    <row r="10" spans="1:9" s="3" customFormat="1" ht="26.25" x14ac:dyDescent="0.25">
      <c r="A10" s="3" t="s">
        <v>161</v>
      </c>
      <c r="C10" s="4">
        <f>SUM(C7:C9)</f>
        <v>-3153411992</v>
      </c>
      <c r="E10" s="6">
        <f>SUM(E7:E9)</f>
        <v>1</v>
      </c>
      <c r="G10" s="6">
        <f>SUM(G7:G9)</f>
        <v>-3.0782032187518145E-4</v>
      </c>
    </row>
    <row r="11" spans="1:9" ht="19.5" thickTop="1" x14ac:dyDescent="0.25"/>
    <row r="13" spans="1:9" x14ac:dyDescent="0.25">
      <c r="C13" s="5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0"/>
  <sheetViews>
    <sheetView rightToLeft="1" topLeftCell="A148" workbookViewId="0">
      <selection activeCell="I166" sqref="I166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0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3" style="1" customWidth="1"/>
    <col min="12" max="12" width="1" style="1" customWidth="1"/>
    <col min="13" max="13" width="22.71093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1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  <c r="J3" s="17" t="s">
        <v>174</v>
      </c>
      <c r="K3" s="17" t="s">
        <v>174</v>
      </c>
      <c r="L3" s="17" t="s">
        <v>174</v>
      </c>
      <c r="M3" s="17" t="s">
        <v>174</v>
      </c>
      <c r="N3" s="17" t="s">
        <v>174</v>
      </c>
      <c r="O3" s="17" t="s">
        <v>174</v>
      </c>
      <c r="P3" s="17" t="s">
        <v>174</v>
      </c>
      <c r="Q3" s="17" t="s">
        <v>174</v>
      </c>
      <c r="R3" s="17" t="s">
        <v>174</v>
      </c>
      <c r="S3" s="17" t="s">
        <v>174</v>
      </c>
      <c r="T3" s="17" t="s">
        <v>174</v>
      </c>
      <c r="U3" s="17" t="s">
        <v>174</v>
      </c>
    </row>
    <row r="4" spans="1:21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</row>
    <row r="5" spans="1:21" s="12" customFormat="1" ht="28.5" x14ac:dyDescent="0.55000000000000004">
      <c r="A5" s="18" t="s">
        <v>241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26.25" x14ac:dyDescent="0.25">
      <c r="A6" s="16" t="s">
        <v>3</v>
      </c>
      <c r="C6" s="16" t="s">
        <v>232</v>
      </c>
      <c r="D6" s="16" t="s">
        <v>176</v>
      </c>
      <c r="E6" s="16" t="s">
        <v>176</v>
      </c>
      <c r="F6" s="16" t="s">
        <v>176</v>
      </c>
      <c r="G6" s="16" t="s">
        <v>176</v>
      </c>
      <c r="H6" s="16" t="s">
        <v>176</v>
      </c>
      <c r="I6" s="16" t="s">
        <v>176</v>
      </c>
      <c r="J6" s="16" t="s">
        <v>176</v>
      </c>
      <c r="K6" s="16" t="s">
        <v>176</v>
      </c>
      <c r="M6" s="16" t="s">
        <v>233</v>
      </c>
      <c r="N6" s="16" t="s">
        <v>177</v>
      </c>
      <c r="O6" s="16" t="s">
        <v>177</v>
      </c>
      <c r="P6" s="16" t="s">
        <v>177</v>
      </c>
      <c r="Q6" s="16" t="s">
        <v>177</v>
      </c>
      <c r="R6" s="16" t="s">
        <v>177</v>
      </c>
      <c r="S6" s="16" t="s">
        <v>177</v>
      </c>
      <c r="T6" s="16" t="s">
        <v>177</v>
      </c>
      <c r="U6" s="16" t="s">
        <v>177</v>
      </c>
    </row>
    <row r="7" spans="1:21" ht="26.25" x14ac:dyDescent="0.25">
      <c r="A7" s="16" t="s">
        <v>3</v>
      </c>
      <c r="C7" s="16" t="s">
        <v>219</v>
      </c>
      <c r="E7" s="16" t="s">
        <v>220</v>
      </c>
      <c r="G7" s="16" t="s">
        <v>221</v>
      </c>
      <c r="I7" s="16" t="s">
        <v>169</v>
      </c>
      <c r="K7" s="16" t="s">
        <v>222</v>
      </c>
      <c r="M7" s="16" t="s">
        <v>219</v>
      </c>
      <c r="O7" s="16" t="s">
        <v>220</v>
      </c>
      <c r="Q7" s="16" t="s">
        <v>221</v>
      </c>
      <c r="S7" s="16" t="s">
        <v>169</v>
      </c>
      <c r="U7" s="16" t="s">
        <v>222</v>
      </c>
    </row>
    <row r="8" spans="1:21" ht="21" x14ac:dyDescent="0.25">
      <c r="A8" s="2" t="s">
        <v>56</v>
      </c>
      <c r="C8" s="1">
        <v>0</v>
      </c>
      <c r="E8" s="1">
        <v>30</v>
      </c>
      <c r="G8" s="1">
        <v>-1016</v>
      </c>
      <c r="I8" s="1">
        <f>C8+E8+G8</f>
        <v>-986</v>
      </c>
      <c r="K8" s="5">
        <f>I8/$I$160</f>
        <v>1.1607229766527991E-7</v>
      </c>
      <c r="M8" s="1">
        <v>0</v>
      </c>
      <c r="O8" s="1">
        <v>-137552868</v>
      </c>
      <c r="Q8" s="1">
        <v>-1016</v>
      </c>
      <c r="S8" s="1">
        <f>M8+O8+Q8</f>
        <v>-137553884</v>
      </c>
      <c r="U8" s="5">
        <f>S8/$S$160</f>
        <v>2.4916259766184513E-4</v>
      </c>
    </row>
    <row r="9" spans="1:21" ht="21" x14ac:dyDescent="0.25">
      <c r="A9" s="2" t="s">
        <v>143</v>
      </c>
      <c r="C9" s="1">
        <v>0</v>
      </c>
      <c r="E9" s="1">
        <v>-2041128714</v>
      </c>
      <c r="G9" s="1">
        <v>-1904</v>
      </c>
      <c r="I9" s="1">
        <f t="shared" ref="I9:I72" si="0">C9+E9+G9</f>
        <v>-2041130618</v>
      </c>
      <c r="K9" s="5">
        <f t="shared" ref="K9:K72" si="1">I9/$I$160</f>
        <v>0.2402826781604592</v>
      </c>
      <c r="M9" s="1">
        <v>0</v>
      </c>
      <c r="O9" s="1">
        <v>-29945021703</v>
      </c>
      <c r="Q9" s="1">
        <v>-1904</v>
      </c>
      <c r="S9" s="1">
        <f t="shared" ref="S9:S72" si="2">M9+O9+Q9</f>
        <v>-29945023607</v>
      </c>
      <c r="U9" s="5">
        <f t="shared" ref="U9:U72" si="3">S9/$S$160</f>
        <v>5.4241869818560669E-2</v>
      </c>
    </row>
    <row r="10" spans="1:21" ht="21" x14ac:dyDescent="0.25">
      <c r="A10" s="2" t="s">
        <v>32</v>
      </c>
      <c r="C10" s="1">
        <v>0</v>
      </c>
      <c r="E10" s="1">
        <v>-2343067175</v>
      </c>
      <c r="G10" s="1">
        <v>-1103216335</v>
      </c>
      <c r="I10" s="1">
        <f t="shared" si="0"/>
        <v>-3446283510</v>
      </c>
      <c r="K10" s="5">
        <f t="shared" si="1"/>
        <v>0.40569781481913358</v>
      </c>
      <c r="M10" s="1">
        <v>0</v>
      </c>
      <c r="O10" s="1">
        <v>-18665693172</v>
      </c>
      <c r="Q10" s="1">
        <v>-1103216335</v>
      </c>
      <c r="S10" s="1">
        <f t="shared" si="2"/>
        <v>-19768909507</v>
      </c>
      <c r="U10" s="5">
        <f t="shared" si="3"/>
        <v>3.5809042263801626E-2</v>
      </c>
    </row>
    <row r="11" spans="1:21" ht="21" x14ac:dyDescent="0.25">
      <c r="A11" s="2" t="s">
        <v>21</v>
      </c>
      <c r="C11" s="1">
        <v>0</v>
      </c>
      <c r="E11" s="1">
        <v>681823652</v>
      </c>
      <c r="G11" s="1">
        <v>-37529745</v>
      </c>
      <c r="I11" s="1">
        <f t="shared" si="0"/>
        <v>644293907</v>
      </c>
      <c r="K11" s="5">
        <f t="shared" si="1"/>
        <v>-7.5846525514432231E-2</v>
      </c>
      <c r="M11" s="1">
        <v>0</v>
      </c>
      <c r="O11" s="1">
        <v>1309101256</v>
      </c>
      <c r="Q11" s="1">
        <v>944486699</v>
      </c>
      <c r="S11" s="1">
        <f t="shared" si="2"/>
        <v>2253587955</v>
      </c>
      <c r="U11" s="5">
        <f t="shared" si="3"/>
        <v>-4.082108135363487E-3</v>
      </c>
    </row>
    <row r="12" spans="1:21" ht="21" x14ac:dyDescent="0.25">
      <c r="A12" s="2" t="s">
        <v>25</v>
      </c>
      <c r="C12" s="1">
        <v>0</v>
      </c>
      <c r="E12" s="1">
        <v>651982494</v>
      </c>
      <c r="G12" s="1">
        <v>-1903</v>
      </c>
      <c r="I12" s="1">
        <f t="shared" si="0"/>
        <v>651980591</v>
      </c>
      <c r="K12" s="5">
        <f t="shared" si="1"/>
        <v>-7.6751404899124867E-2</v>
      </c>
      <c r="M12" s="1">
        <v>0</v>
      </c>
      <c r="O12" s="1">
        <v>240232607</v>
      </c>
      <c r="Q12" s="1">
        <v>-1903</v>
      </c>
      <c r="S12" s="1">
        <f t="shared" si="2"/>
        <v>240230704</v>
      </c>
      <c r="U12" s="5">
        <f t="shared" si="3"/>
        <v>-4.3514951745581975E-4</v>
      </c>
    </row>
    <row r="13" spans="1:21" ht="21" x14ac:dyDescent="0.25">
      <c r="A13" s="2" t="s">
        <v>50</v>
      </c>
      <c r="C13" s="1">
        <v>0</v>
      </c>
      <c r="E13" s="1">
        <v>671</v>
      </c>
      <c r="G13" s="1">
        <v>-2326</v>
      </c>
      <c r="I13" s="1">
        <f t="shared" si="0"/>
        <v>-1655</v>
      </c>
      <c r="K13" s="5">
        <f t="shared" si="1"/>
        <v>1.9482723391078933E-7</v>
      </c>
      <c r="M13" s="1">
        <v>0</v>
      </c>
      <c r="O13" s="1">
        <v>-35442860495</v>
      </c>
      <c r="Q13" s="1">
        <v>-2326</v>
      </c>
      <c r="S13" s="1">
        <f t="shared" si="2"/>
        <v>-35442862821</v>
      </c>
      <c r="U13" s="5">
        <f t="shared" si="3"/>
        <v>6.4200555536859952E-2</v>
      </c>
    </row>
    <row r="14" spans="1:21" ht="21" x14ac:dyDescent="0.25">
      <c r="A14" s="2" t="s">
        <v>51</v>
      </c>
      <c r="C14" s="1">
        <v>0</v>
      </c>
      <c r="E14" s="1">
        <v>8956020771</v>
      </c>
      <c r="G14" s="1">
        <v>-1841</v>
      </c>
      <c r="I14" s="1">
        <f t="shared" si="0"/>
        <v>8956018930</v>
      </c>
      <c r="K14" s="5">
        <f t="shared" si="1"/>
        <v>-1.0543059788426388</v>
      </c>
      <c r="M14" s="1">
        <v>0</v>
      </c>
      <c r="O14" s="1">
        <v>-2539921619</v>
      </c>
      <c r="Q14" s="1">
        <v>-1841</v>
      </c>
      <c r="S14" s="1">
        <f t="shared" si="2"/>
        <v>-2539923460</v>
      </c>
      <c r="U14" s="5">
        <f t="shared" si="3"/>
        <v>4.6007710487903164E-3</v>
      </c>
    </row>
    <row r="15" spans="1:21" ht="21" x14ac:dyDescent="0.25">
      <c r="A15" s="2" t="s">
        <v>111</v>
      </c>
      <c r="C15" s="1">
        <v>0</v>
      </c>
      <c r="E15" s="1">
        <v>-376</v>
      </c>
      <c r="G15" s="1">
        <v>-1763</v>
      </c>
      <c r="I15" s="1">
        <f t="shared" si="0"/>
        <v>-2139</v>
      </c>
      <c r="K15" s="5">
        <f t="shared" si="1"/>
        <v>2.5180389929618029E-7</v>
      </c>
      <c r="M15" s="1">
        <v>0</v>
      </c>
      <c r="O15" s="1">
        <v>24327536199</v>
      </c>
      <c r="Q15" s="1">
        <v>136097761</v>
      </c>
      <c r="S15" s="1">
        <f t="shared" si="2"/>
        <v>24463633960</v>
      </c>
      <c r="U15" s="5">
        <f t="shared" si="3"/>
        <v>-4.4312980546024644E-2</v>
      </c>
    </row>
    <row r="16" spans="1:21" ht="21" x14ac:dyDescent="0.25">
      <c r="A16" s="2" t="s">
        <v>142</v>
      </c>
      <c r="C16" s="1">
        <v>8210757776</v>
      </c>
      <c r="E16" s="1">
        <v>-7821086851</v>
      </c>
      <c r="G16" s="1">
        <v>-2295</v>
      </c>
      <c r="I16" s="1">
        <f t="shared" si="0"/>
        <v>389668630</v>
      </c>
      <c r="K16" s="5">
        <f t="shared" si="1"/>
        <v>-4.5871940377466357E-2</v>
      </c>
      <c r="M16" s="1">
        <v>8210757776</v>
      </c>
      <c r="O16" s="1">
        <v>-9515869255</v>
      </c>
      <c r="Q16" s="1">
        <v>-2295</v>
      </c>
      <c r="S16" s="1">
        <f t="shared" si="2"/>
        <v>-1305113774</v>
      </c>
      <c r="U16" s="5">
        <f t="shared" si="3"/>
        <v>2.3640592960217266E-3</v>
      </c>
    </row>
    <row r="17" spans="1:21" ht="21" x14ac:dyDescent="0.25">
      <c r="A17" s="2" t="s">
        <v>26</v>
      </c>
      <c r="C17" s="1">
        <v>0</v>
      </c>
      <c r="E17" s="1">
        <v>7813797013</v>
      </c>
      <c r="G17" s="1">
        <v>-871</v>
      </c>
      <c r="I17" s="1">
        <f t="shared" si="0"/>
        <v>7813796142</v>
      </c>
      <c r="K17" s="5">
        <f t="shared" si="1"/>
        <v>-0.91984307473634874</v>
      </c>
      <c r="M17" s="1">
        <v>0</v>
      </c>
      <c r="O17" s="1">
        <v>7112455740</v>
      </c>
      <c r="Q17" s="1">
        <v>882588319</v>
      </c>
      <c r="S17" s="1">
        <f t="shared" si="2"/>
        <v>7995044059</v>
      </c>
      <c r="U17" s="5">
        <f t="shared" si="3"/>
        <v>-1.4482077046703691E-2</v>
      </c>
    </row>
    <row r="18" spans="1:21" ht="21" x14ac:dyDescent="0.25">
      <c r="A18" s="2" t="s">
        <v>115</v>
      </c>
      <c r="C18" s="1">
        <v>0</v>
      </c>
      <c r="E18" s="1">
        <v>166</v>
      </c>
      <c r="G18" s="1">
        <v>-2480</v>
      </c>
      <c r="I18" s="1">
        <f t="shared" si="0"/>
        <v>-2314</v>
      </c>
      <c r="K18" s="5">
        <f t="shared" si="1"/>
        <v>2.7240496632602202E-7</v>
      </c>
      <c r="M18" s="1">
        <v>0</v>
      </c>
      <c r="O18" s="1">
        <v>-6478739289</v>
      </c>
      <c r="Q18" s="1">
        <v>903061224</v>
      </c>
      <c r="S18" s="1">
        <f t="shared" si="2"/>
        <v>-5575678065</v>
      </c>
      <c r="U18" s="5">
        <f t="shared" si="3"/>
        <v>1.0099681593880477E-2</v>
      </c>
    </row>
    <row r="19" spans="1:21" ht="21" x14ac:dyDescent="0.25">
      <c r="A19" s="2" t="s">
        <v>37</v>
      </c>
      <c r="C19" s="1">
        <v>0</v>
      </c>
      <c r="E19" s="1">
        <v>-443</v>
      </c>
      <c r="G19" s="1">
        <v>-2623</v>
      </c>
      <c r="I19" s="1">
        <f t="shared" si="0"/>
        <v>-3066</v>
      </c>
      <c r="K19" s="5">
        <f t="shared" si="1"/>
        <v>3.609306943628278E-7</v>
      </c>
      <c r="M19" s="1">
        <v>0</v>
      </c>
      <c r="O19" s="1">
        <v>12963012447</v>
      </c>
      <c r="Q19" s="1">
        <v>4671265689</v>
      </c>
      <c r="S19" s="1">
        <f t="shared" si="2"/>
        <v>17634278136</v>
      </c>
      <c r="U19" s="5">
        <f t="shared" si="3"/>
        <v>-3.1942409915936942E-2</v>
      </c>
    </row>
    <row r="20" spans="1:21" ht="21" x14ac:dyDescent="0.25">
      <c r="A20" s="2" t="s">
        <v>62</v>
      </c>
      <c r="C20" s="1">
        <v>0</v>
      </c>
      <c r="E20" s="1">
        <v>152</v>
      </c>
      <c r="G20" s="1">
        <v>-2253</v>
      </c>
      <c r="I20" s="1">
        <f t="shared" si="0"/>
        <v>-2101</v>
      </c>
      <c r="K20" s="5">
        <f t="shared" si="1"/>
        <v>2.4733052474112892E-7</v>
      </c>
      <c r="M20" s="1">
        <v>0</v>
      </c>
      <c r="O20" s="1">
        <v>-8452063676</v>
      </c>
      <c r="Q20" s="1">
        <v>1398553316</v>
      </c>
      <c r="S20" s="1">
        <f t="shared" si="2"/>
        <v>-7053510360</v>
      </c>
      <c r="U20" s="5">
        <f t="shared" si="3"/>
        <v>1.2776600069921228E-2</v>
      </c>
    </row>
    <row r="21" spans="1:21" ht="21" x14ac:dyDescent="0.25">
      <c r="A21" s="2" t="s">
        <v>118</v>
      </c>
      <c r="C21" s="1">
        <v>0</v>
      </c>
      <c r="E21" s="1">
        <v>-18510998884</v>
      </c>
      <c r="G21" s="1">
        <v>0</v>
      </c>
      <c r="I21" s="1">
        <f t="shared" si="0"/>
        <v>-18510998884</v>
      </c>
      <c r="K21" s="5">
        <f t="shared" si="1"/>
        <v>2.1791218788492013</v>
      </c>
      <c r="M21" s="1">
        <v>0</v>
      </c>
      <c r="O21" s="1">
        <v>-5455331116</v>
      </c>
      <c r="Q21" s="1">
        <v>57492047</v>
      </c>
      <c r="S21" s="1">
        <f t="shared" si="2"/>
        <v>-5397839069</v>
      </c>
      <c r="U21" s="5">
        <f t="shared" si="3"/>
        <v>9.7775472788004716E-3</v>
      </c>
    </row>
    <row r="22" spans="1:21" ht="21" x14ac:dyDescent="0.25">
      <c r="A22" s="2" t="s">
        <v>127</v>
      </c>
      <c r="C22" s="1">
        <v>0</v>
      </c>
      <c r="E22" s="1">
        <v>-296108251</v>
      </c>
      <c r="G22" s="1">
        <v>0</v>
      </c>
      <c r="I22" s="1">
        <f t="shared" si="0"/>
        <v>-296108251</v>
      </c>
      <c r="K22" s="5">
        <f t="shared" si="1"/>
        <v>3.4857976725372636E-2</v>
      </c>
      <c r="M22" s="1">
        <v>0</v>
      </c>
      <c r="O22" s="1">
        <v>-12898664106</v>
      </c>
      <c r="Q22" s="1">
        <v>-819565500</v>
      </c>
      <c r="S22" s="1">
        <f t="shared" si="2"/>
        <v>-13718229606</v>
      </c>
      <c r="U22" s="5">
        <f t="shared" si="3"/>
        <v>2.4848951004194039E-2</v>
      </c>
    </row>
    <row r="23" spans="1:21" ht="21" x14ac:dyDescent="0.25">
      <c r="A23" s="2" t="s">
        <v>78</v>
      </c>
      <c r="C23" s="1">
        <v>0</v>
      </c>
      <c r="E23" s="1">
        <v>264870957</v>
      </c>
      <c r="G23" s="1">
        <v>0</v>
      </c>
      <c r="I23" s="1">
        <f t="shared" si="0"/>
        <v>264870957</v>
      </c>
      <c r="K23" s="5">
        <f t="shared" si="1"/>
        <v>-3.1180710510944783E-2</v>
      </c>
      <c r="M23" s="1">
        <v>0</v>
      </c>
      <c r="O23" s="1">
        <v>-2650436286</v>
      </c>
      <c r="Q23" s="1">
        <v>1053887819</v>
      </c>
      <c r="S23" s="1">
        <f t="shared" si="2"/>
        <v>-1596548467</v>
      </c>
      <c r="U23" s="5">
        <f t="shared" si="3"/>
        <v>2.8919587856258322E-3</v>
      </c>
    </row>
    <row r="24" spans="1:21" ht="21" x14ac:dyDescent="0.25">
      <c r="A24" s="2" t="s">
        <v>81</v>
      </c>
      <c r="C24" s="1">
        <v>0</v>
      </c>
      <c r="E24" s="1">
        <v>1827315690</v>
      </c>
      <c r="G24" s="1">
        <v>0</v>
      </c>
      <c r="I24" s="1">
        <f t="shared" si="0"/>
        <v>1827315690</v>
      </c>
      <c r="K24" s="5">
        <f t="shared" si="1"/>
        <v>-0.21511230293926609</v>
      </c>
      <c r="M24" s="1">
        <v>0</v>
      </c>
      <c r="O24" s="1">
        <v>4054349674</v>
      </c>
      <c r="Q24" s="1">
        <v>5970886368</v>
      </c>
      <c r="S24" s="1">
        <f t="shared" si="2"/>
        <v>10025236042</v>
      </c>
      <c r="U24" s="5">
        <f t="shared" si="3"/>
        <v>-1.8159529791233482E-2</v>
      </c>
    </row>
    <row r="25" spans="1:21" ht="21" x14ac:dyDescent="0.25">
      <c r="A25" s="2" t="s">
        <v>38</v>
      </c>
      <c r="C25" s="1">
        <v>0</v>
      </c>
      <c r="E25" s="1">
        <v>1273925125</v>
      </c>
      <c r="G25" s="1">
        <v>0</v>
      </c>
      <c r="I25" s="1">
        <f t="shared" si="0"/>
        <v>1273925125</v>
      </c>
      <c r="K25" s="5">
        <f t="shared" si="1"/>
        <v>-0.14996695366356891</v>
      </c>
      <c r="M25" s="1">
        <v>0</v>
      </c>
      <c r="O25" s="1">
        <v>8676481197</v>
      </c>
      <c r="Q25" s="1">
        <v>817416088</v>
      </c>
      <c r="S25" s="1">
        <f t="shared" si="2"/>
        <v>9493897285</v>
      </c>
      <c r="U25" s="5">
        <f t="shared" si="3"/>
        <v>-1.7197072453914414E-2</v>
      </c>
    </row>
    <row r="26" spans="1:21" ht="21" x14ac:dyDescent="0.25">
      <c r="A26" s="2" t="s">
        <v>136</v>
      </c>
      <c r="C26" s="1">
        <v>0</v>
      </c>
      <c r="E26" s="1">
        <v>2395314314</v>
      </c>
      <c r="G26" s="1">
        <v>0</v>
      </c>
      <c r="I26" s="1">
        <f t="shared" si="0"/>
        <v>2395314314</v>
      </c>
      <c r="K26" s="5">
        <f t="shared" si="1"/>
        <v>-0.28197731851573404</v>
      </c>
      <c r="M26" s="1">
        <v>0</v>
      </c>
      <c r="O26" s="1">
        <v>-20128425798</v>
      </c>
      <c r="Q26" s="1">
        <v>-273485273</v>
      </c>
      <c r="S26" s="1">
        <f t="shared" si="2"/>
        <v>-20401911071</v>
      </c>
      <c r="U26" s="5">
        <f t="shared" si="3"/>
        <v>3.6955649756253463E-2</v>
      </c>
    </row>
    <row r="27" spans="1:21" ht="21" x14ac:dyDescent="0.25">
      <c r="A27" s="2" t="s">
        <v>97</v>
      </c>
      <c r="C27" s="1">
        <v>0</v>
      </c>
      <c r="E27" s="1">
        <v>2213284232</v>
      </c>
      <c r="G27" s="1">
        <v>0</v>
      </c>
      <c r="I27" s="1">
        <f t="shared" si="0"/>
        <v>2213284232</v>
      </c>
      <c r="K27" s="5">
        <f t="shared" si="1"/>
        <v>-0.26054866754013639</v>
      </c>
      <c r="M27" s="1">
        <v>0</v>
      </c>
      <c r="O27" s="1">
        <v>3478556546</v>
      </c>
      <c r="Q27" s="1">
        <v>-470471880</v>
      </c>
      <c r="S27" s="1">
        <f t="shared" si="2"/>
        <v>3008084666</v>
      </c>
      <c r="U27" s="5">
        <f t="shared" si="3"/>
        <v>-5.4487897220504783E-3</v>
      </c>
    </row>
    <row r="28" spans="1:21" ht="21" x14ac:dyDescent="0.25">
      <c r="A28" s="2" t="s">
        <v>33</v>
      </c>
      <c r="C28" s="1">
        <v>0</v>
      </c>
      <c r="E28" s="1">
        <v>-864217429</v>
      </c>
      <c r="G28" s="1">
        <v>0</v>
      </c>
      <c r="I28" s="1">
        <f t="shared" si="0"/>
        <v>-864217429</v>
      </c>
      <c r="K28" s="5">
        <f t="shared" si="1"/>
        <v>0.10173600676106584</v>
      </c>
      <c r="M28" s="1">
        <v>0</v>
      </c>
      <c r="O28" s="1">
        <v>-21481099971</v>
      </c>
      <c r="Q28" s="1">
        <v>-750072620</v>
      </c>
      <c r="S28" s="1">
        <f t="shared" si="2"/>
        <v>-22231172591</v>
      </c>
      <c r="U28" s="5">
        <f t="shared" si="3"/>
        <v>4.0269140723371885E-2</v>
      </c>
    </row>
    <row r="29" spans="1:21" ht="21" x14ac:dyDescent="0.25">
      <c r="A29" s="2" t="s">
        <v>27</v>
      </c>
      <c r="C29" s="1">
        <v>0</v>
      </c>
      <c r="E29" s="1">
        <v>707275113</v>
      </c>
      <c r="G29" s="1">
        <v>0</v>
      </c>
      <c r="I29" s="1">
        <f t="shared" si="0"/>
        <v>707275113</v>
      </c>
      <c r="K29" s="5">
        <f t="shared" si="1"/>
        <v>-8.3260697208296638E-2</v>
      </c>
      <c r="M29" s="1">
        <v>2810409192</v>
      </c>
      <c r="O29" s="1">
        <v>-12108629111</v>
      </c>
      <c r="Q29" s="1">
        <v>339497179</v>
      </c>
      <c r="S29" s="1">
        <f t="shared" si="2"/>
        <v>-8958722740</v>
      </c>
      <c r="U29" s="5">
        <f t="shared" si="3"/>
        <v>1.6227667040144375E-2</v>
      </c>
    </row>
    <row r="30" spans="1:21" ht="21" x14ac:dyDescent="0.25">
      <c r="A30" s="2" t="s">
        <v>23</v>
      </c>
      <c r="C30" s="1">
        <v>0</v>
      </c>
      <c r="E30" s="1">
        <v>5971127755</v>
      </c>
      <c r="G30" s="1">
        <v>0</v>
      </c>
      <c r="I30" s="1">
        <f t="shared" si="0"/>
        <v>5971127755</v>
      </c>
      <c r="K30" s="5">
        <f t="shared" si="1"/>
        <v>-0.7029234464257349</v>
      </c>
      <c r="M30" s="1">
        <v>0</v>
      </c>
      <c r="O30" s="1">
        <v>6228292580</v>
      </c>
      <c r="Q30" s="1">
        <v>1235695375</v>
      </c>
      <c r="S30" s="1">
        <f t="shared" si="2"/>
        <v>7463987955</v>
      </c>
      <c r="U30" s="5">
        <f t="shared" si="3"/>
        <v>-1.3520131701875632E-2</v>
      </c>
    </row>
    <row r="31" spans="1:21" ht="21" x14ac:dyDescent="0.25">
      <c r="A31" s="2" t="s">
        <v>90</v>
      </c>
      <c r="C31" s="1">
        <v>0</v>
      </c>
      <c r="E31" s="1">
        <v>741845660</v>
      </c>
      <c r="G31" s="1">
        <v>0</v>
      </c>
      <c r="I31" s="1">
        <f t="shared" si="0"/>
        <v>741845660</v>
      </c>
      <c r="K31" s="5">
        <f t="shared" si="1"/>
        <v>-8.7330355242612623E-2</v>
      </c>
      <c r="M31" s="1">
        <v>0</v>
      </c>
      <c r="O31" s="1">
        <v>-7943595407</v>
      </c>
      <c r="Q31" s="1">
        <v>540573930</v>
      </c>
      <c r="S31" s="1">
        <f t="shared" si="2"/>
        <v>-7403021477</v>
      </c>
      <c r="U31" s="5">
        <f t="shared" si="3"/>
        <v>1.3409698135137715E-2</v>
      </c>
    </row>
    <row r="32" spans="1:21" ht="21" x14ac:dyDescent="0.25">
      <c r="A32" s="2" t="s">
        <v>39</v>
      </c>
      <c r="C32" s="1">
        <v>0</v>
      </c>
      <c r="E32" s="1">
        <v>0</v>
      </c>
      <c r="G32" s="1">
        <v>0</v>
      </c>
      <c r="I32" s="1">
        <f t="shared" si="0"/>
        <v>0</v>
      </c>
      <c r="K32" s="5">
        <f t="shared" si="1"/>
        <v>0</v>
      </c>
      <c r="M32" s="1">
        <v>1244530624</v>
      </c>
      <c r="O32" s="1">
        <v>-13586391697</v>
      </c>
      <c r="Q32" s="1">
        <v>-648301591</v>
      </c>
      <c r="S32" s="1">
        <f t="shared" si="2"/>
        <v>-12990162664</v>
      </c>
      <c r="U32" s="5">
        <f t="shared" si="3"/>
        <v>2.3530143819218904E-2</v>
      </c>
    </row>
    <row r="33" spans="1:21" ht="21" x14ac:dyDescent="0.25">
      <c r="A33" s="2" t="s">
        <v>119</v>
      </c>
      <c r="C33" s="1">
        <v>0</v>
      </c>
      <c r="E33" s="1">
        <v>-1284462257</v>
      </c>
      <c r="G33" s="1">
        <v>0</v>
      </c>
      <c r="I33" s="1">
        <f t="shared" si="0"/>
        <v>-1284462257</v>
      </c>
      <c r="K33" s="5">
        <f t="shared" si="1"/>
        <v>0.15120738887862198</v>
      </c>
      <c r="M33" s="1">
        <v>0</v>
      </c>
      <c r="O33" s="1">
        <v>-3557086171</v>
      </c>
      <c r="Q33" s="1">
        <v>2525743988</v>
      </c>
      <c r="S33" s="1">
        <f t="shared" si="2"/>
        <v>-1031342183</v>
      </c>
      <c r="U33" s="5">
        <f t="shared" si="3"/>
        <v>1.8681544273553049E-3</v>
      </c>
    </row>
    <row r="34" spans="1:21" ht="21" x14ac:dyDescent="0.25">
      <c r="A34" s="2" t="s">
        <v>84</v>
      </c>
      <c r="C34" s="1">
        <v>0</v>
      </c>
      <c r="E34" s="1">
        <v>0</v>
      </c>
      <c r="G34" s="1">
        <v>0</v>
      </c>
      <c r="I34" s="1">
        <f t="shared" si="0"/>
        <v>0</v>
      </c>
      <c r="K34" s="5">
        <f t="shared" si="1"/>
        <v>0</v>
      </c>
      <c r="M34" s="1">
        <v>1437450930</v>
      </c>
      <c r="O34" s="1">
        <v>-14303136056</v>
      </c>
      <c r="Q34" s="1">
        <v>-555908888</v>
      </c>
      <c r="S34" s="1">
        <f t="shared" si="2"/>
        <v>-13421594014</v>
      </c>
      <c r="U34" s="5">
        <f t="shared" si="3"/>
        <v>2.4311630700961602E-2</v>
      </c>
    </row>
    <row r="35" spans="1:21" ht="21" x14ac:dyDescent="0.25">
      <c r="A35" s="2" t="s">
        <v>128</v>
      </c>
      <c r="C35" s="1">
        <v>0</v>
      </c>
      <c r="E35" s="1">
        <v>-6251323514</v>
      </c>
      <c r="G35" s="1">
        <v>0</v>
      </c>
      <c r="I35" s="1">
        <f t="shared" si="0"/>
        <v>-6251323514</v>
      </c>
      <c r="K35" s="5">
        <f t="shared" si="1"/>
        <v>0.73590819849794287</v>
      </c>
      <c r="M35" s="1">
        <v>0</v>
      </c>
      <c r="O35" s="1">
        <v>-13882049514</v>
      </c>
      <c r="Q35" s="1">
        <v>373142895</v>
      </c>
      <c r="S35" s="1">
        <f t="shared" si="2"/>
        <v>-13508906619</v>
      </c>
      <c r="U35" s="5">
        <f t="shared" si="3"/>
        <v>2.44697871618175E-2</v>
      </c>
    </row>
    <row r="36" spans="1:21" ht="21" x14ac:dyDescent="0.25">
      <c r="A36" s="2" t="s">
        <v>124</v>
      </c>
      <c r="C36" s="1">
        <v>9711277660</v>
      </c>
      <c r="E36" s="1">
        <v>-9669210200</v>
      </c>
      <c r="G36" s="1">
        <v>0</v>
      </c>
      <c r="I36" s="1">
        <f t="shared" si="0"/>
        <v>42067460</v>
      </c>
      <c r="K36" s="5">
        <f t="shared" si="1"/>
        <v>-4.9521975042010717E-3</v>
      </c>
      <c r="M36" s="1">
        <v>9711277660</v>
      </c>
      <c r="O36" s="1">
        <v>7718960861</v>
      </c>
      <c r="Q36" s="1">
        <v>1805323561</v>
      </c>
      <c r="S36" s="1">
        <f t="shared" si="2"/>
        <v>19235562082</v>
      </c>
      <c r="U36" s="5">
        <f t="shared" si="3"/>
        <v>-3.4842946461888416E-2</v>
      </c>
    </row>
    <row r="37" spans="1:21" ht="21" x14ac:dyDescent="0.25">
      <c r="A37" s="2" t="s">
        <v>104</v>
      </c>
      <c r="C37" s="1">
        <v>0</v>
      </c>
      <c r="E37" s="1">
        <v>660674</v>
      </c>
      <c r="G37" s="1">
        <v>0</v>
      </c>
      <c r="I37" s="1">
        <f t="shared" si="0"/>
        <v>660674</v>
      </c>
      <c r="K37" s="5">
        <f t="shared" si="1"/>
        <v>-7.7774796336421045E-5</v>
      </c>
      <c r="M37" s="1">
        <v>0</v>
      </c>
      <c r="O37" s="1">
        <v>4917</v>
      </c>
      <c r="Q37" s="1">
        <v>-359037094</v>
      </c>
      <c r="S37" s="1">
        <f t="shared" si="2"/>
        <v>-359032177</v>
      </c>
      <c r="U37" s="5">
        <f t="shared" si="3"/>
        <v>6.5034433971713492E-4</v>
      </c>
    </row>
    <row r="38" spans="1:21" ht="21" x14ac:dyDescent="0.25">
      <c r="A38" s="2" t="s">
        <v>89</v>
      </c>
      <c r="C38" s="1">
        <v>0</v>
      </c>
      <c r="E38" s="1">
        <v>-19174430948</v>
      </c>
      <c r="G38" s="1">
        <v>0</v>
      </c>
      <c r="I38" s="1">
        <f t="shared" si="0"/>
        <v>-19174430948</v>
      </c>
      <c r="K38" s="5">
        <f t="shared" si="1"/>
        <v>2.2572213555361169</v>
      </c>
      <c r="M38" s="1">
        <v>12553359000</v>
      </c>
      <c r="O38" s="1">
        <v>-17105143071</v>
      </c>
      <c r="Q38" s="1">
        <v>909689449</v>
      </c>
      <c r="S38" s="1">
        <f t="shared" si="2"/>
        <v>-3642094622</v>
      </c>
      <c r="U38" s="5">
        <f t="shared" si="3"/>
        <v>6.5972237973866005E-3</v>
      </c>
    </row>
    <row r="39" spans="1:21" ht="21" x14ac:dyDescent="0.25">
      <c r="A39" s="2" t="s">
        <v>105</v>
      </c>
      <c r="C39" s="1">
        <v>0</v>
      </c>
      <c r="E39" s="1">
        <v>2063609313</v>
      </c>
      <c r="G39" s="1">
        <v>0</v>
      </c>
      <c r="I39" s="1">
        <f t="shared" si="0"/>
        <v>2063609313</v>
      </c>
      <c r="K39" s="5">
        <f t="shared" si="1"/>
        <v>-0.24292887874582131</v>
      </c>
      <c r="M39" s="1">
        <v>14776711200</v>
      </c>
      <c r="O39" s="1">
        <v>8231714172</v>
      </c>
      <c r="Q39" s="1">
        <v>2217248683</v>
      </c>
      <c r="S39" s="1">
        <f t="shared" si="2"/>
        <v>25225674055</v>
      </c>
      <c r="U39" s="5">
        <f t="shared" si="3"/>
        <v>-4.5693326080961917E-2</v>
      </c>
    </row>
    <row r="40" spans="1:21" ht="21" x14ac:dyDescent="0.25">
      <c r="A40" s="2" t="s">
        <v>213</v>
      </c>
      <c r="C40" s="1">
        <v>0</v>
      </c>
      <c r="E40" s="1">
        <v>0</v>
      </c>
      <c r="G40" s="1">
        <v>0</v>
      </c>
      <c r="I40" s="1">
        <f t="shared" si="0"/>
        <v>0</v>
      </c>
      <c r="K40" s="5">
        <f t="shared" si="1"/>
        <v>0</v>
      </c>
      <c r="M40" s="1">
        <v>0</v>
      </c>
      <c r="O40" s="1">
        <v>0</v>
      </c>
      <c r="Q40" s="1">
        <v>14643526</v>
      </c>
      <c r="S40" s="1">
        <f t="shared" si="2"/>
        <v>14643526</v>
      </c>
      <c r="U40" s="5">
        <f t="shared" si="3"/>
        <v>-2.6525016022730178E-5</v>
      </c>
    </row>
    <row r="41" spans="1:21" ht="21" x14ac:dyDescent="0.25">
      <c r="A41" s="2" t="s">
        <v>20</v>
      </c>
      <c r="C41" s="1">
        <v>0</v>
      </c>
      <c r="E41" s="1">
        <v>716900687</v>
      </c>
      <c r="G41" s="1">
        <v>0</v>
      </c>
      <c r="I41" s="1">
        <f t="shared" si="0"/>
        <v>716900687</v>
      </c>
      <c r="K41" s="5">
        <f t="shared" si="1"/>
        <v>-8.4393823466437798E-2</v>
      </c>
      <c r="M41" s="1">
        <v>0</v>
      </c>
      <c r="O41" s="1">
        <v>-16055538138</v>
      </c>
      <c r="Q41" s="1">
        <v>-63095790</v>
      </c>
      <c r="S41" s="1">
        <f t="shared" si="2"/>
        <v>-16118633928</v>
      </c>
      <c r="U41" s="5">
        <f t="shared" si="3"/>
        <v>2.9196999630056467E-2</v>
      </c>
    </row>
    <row r="42" spans="1:21" ht="21" x14ac:dyDescent="0.25">
      <c r="A42" s="2" t="s">
        <v>101</v>
      </c>
      <c r="C42" s="1">
        <v>0</v>
      </c>
      <c r="E42" s="1">
        <v>0</v>
      </c>
      <c r="G42" s="1">
        <v>0</v>
      </c>
      <c r="I42" s="1">
        <f t="shared" si="0"/>
        <v>0</v>
      </c>
      <c r="K42" s="5">
        <f t="shared" si="1"/>
        <v>0</v>
      </c>
      <c r="M42" s="1">
        <v>0</v>
      </c>
      <c r="O42" s="1">
        <v>-17359532646</v>
      </c>
      <c r="Q42" s="1">
        <v>219571295</v>
      </c>
      <c r="S42" s="1">
        <f t="shared" si="2"/>
        <v>-17139961351</v>
      </c>
      <c r="U42" s="5">
        <f t="shared" si="3"/>
        <v>3.1047013503732023E-2</v>
      </c>
    </row>
    <row r="43" spans="1:21" ht="21" x14ac:dyDescent="0.25">
      <c r="A43" s="2" t="s">
        <v>65</v>
      </c>
      <c r="C43" s="1">
        <v>0</v>
      </c>
      <c r="E43" s="1">
        <v>288980306</v>
      </c>
      <c r="G43" s="1">
        <v>0</v>
      </c>
      <c r="I43" s="1">
        <f t="shared" si="0"/>
        <v>288980306</v>
      </c>
      <c r="K43" s="5">
        <f t="shared" si="1"/>
        <v>-3.4018872309772491E-2</v>
      </c>
      <c r="M43" s="1">
        <v>0</v>
      </c>
      <c r="O43" s="1">
        <v>-13112272636</v>
      </c>
      <c r="Q43" s="1">
        <v>-59059360</v>
      </c>
      <c r="S43" s="1">
        <f t="shared" si="2"/>
        <v>-13171331996</v>
      </c>
      <c r="U43" s="5">
        <f t="shared" si="3"/>
        <v>2.3858310644212236E-2</v>
      </c>
    </row>
    <row r="44" spans="1:21" ht="21" x14ac:dyDescent="0.25">
      <c r="A44" s="2" t="s">
        <v>19</v>
      </c>
      <c r="C44" s="1">
        <v>0</v>
      </c>
      <c r="E44" s="1">
        <v>-5789038968</v>
      </c>
      <c r="G44" s="1">
        <v>0</v>
      </c>
      <c r="I44" s="1">
        <f t="shared" si="0"/>
        <v>-5789038968</v>
      </c>
      <c r="K44" s="5">
        <f t="shared" si="1"/>
        <v>0.68148788467505161</v>
      </c>
      <c r="M44" s="1">
        <v>0</v>
      </c>
      <c r="O44" s="1">
        <v>-21509172484</v>
      </c>
      <c r="Q44" s="1">
        <v>-2558</v>
      </c>
      <c r="S44" s="1">
        <f t="shared" si="2"/>
        <v>-21509175042</v>
      </c>
      <c r="U44" s="5">
        <f t="shared" si="3"/>
        <v>3.8961327526222715E-2</v>
      </c>
    </row>
    <row r="45" spans="1:21" ht="21" x14ac:dyDescent="0.25">
      <c r="A45" s="2" t="s">
        <v>74</v>
      </c>
      <c r="C45" s="1">
        <v>0</v>
      </c>
      <c r="E45" s="1">
        <v>0</v>
      </c>
      <c r="G45" s="1">
        <v>0</v>
      </c>
      <c r="I45" s="1">
        <f t="shared" si="0"/>
        <v>0</v>
      </c>
      <c r="K45" s="5">
        <f t="shared" si="1"/>
        <v>0</v>
      </c>
      <c r="M45" s="1">
        <v>4171372320</v>
      </c>
      <c r="O45" s="1">
        <v>1521868501</v>
      </c>
      <c r="Q45" s="1">
        <v>13663910812</v>
      </c>
      <c r="S45" s="1">
        <f t="shared" si="2"/>
        <v>19357151633</v>
      </c>
      <c r="U45" s="5">
        <f t="shared" si="3"/>
        <v>-3.5063191557808043E-2</v>
      </c>
    </row>
    <row r="46" spans="1:21" ht="21" x14ac:dyDescent="0.25">
      <c r="A46" s="2" t="s">
        <v>116</v>
      </c>
      <c r="C46" s="1">
        <v>0</v>
      </c>
      <c r="E46" s="1">
        <v>4755785314</v>
      </c>
      <c r="G46" s="1">
        <v>0</v>
      </c>
      <c r="I46" s="1">
        <f t="shared" si="0"/>
        <v>4755785314</v>
      </c>
      <c r="K46" s="5">
        <f t="shared" si="1"/>
        <v>-0.55985286876143481</v>
      </c>
      <c r="M46" s="1">
        <v>0</v>
      </c>
      <c r="O46" s="1">
        <v>4568471883</v>
      </c>
      <c r="Q46" s="1">
        <v>1428575155</v>
      </c>
      <c r="S46" s="1">
        <f t="shared" si="2"/>
        <v>5997047038</v>
      </c>
      <c r="U46" s="5">
        <f t="shared" si="3"/>
        <v>-1.0862941669377754E-2</v>
      </c>
    </row>
    <row r="47" spans="1:21" ht="21" x14ac:dyDescent="0.25">
      <c r="A47" s="2" t="s">
        <v>109</v>
      </c>
      <c r="C47" s="1">
        <v>0</v>
      </c>
      <c r="E47" s="1">
        <v>1985196486</v>
      </c>
      <c r="G47" s="1">
        <v>0</v>
      </c>
      <c r="I47" s="1">
        <f t="shared" si="0"/>
        <v>1985196486</v>
      </c>
      <c r="K47" s="5">
        <f t="shared" si="1"/>
        <v>-0.2336980907170991</v>
      </c>
      <c r="M47" s="1">
        <v>0</v>
      </c>
      <c r="O47" s="1">
        <v>593548629</v>
      </c>
      <c r="Q47" s="1">
        <v>2501618949</v>
      </c>
      <c r="S47" s="1">
        <f t="shared" si="2"/>
        <v>3095167578</v>
      </c>
      <c r="U47" s="5">
        <f t="shared" si="3"/>
        <v>-5.6065301211938269E-3</v>
      </c>
    </row>
    <row r="48" spans="1:21" ht="21" x14ac:dyDescent="0.25">
      <c r="A48" s="2" t="s">
        <v>126</v>
      </c>
      <c r="C48" s="1">
        <v>0</v>
      </c>
      <c r="E48" s="1">
        <v>-4150629939</v>
      </c>
      <c r="G48" s="1">
        <v>0</v>
      </c>
      <c r="I48" s="1">
        <f t="shared" si="0"/>
        <v>-4150629939</v>
      </c>
      <c r="K48" s="5">
        <f t="shared" si="1"/>
        <v>0.48861374622518322</v>
      </c>
      <c r="M48" s="1">
        <v>0</v>
      </c>
      <c r="O48" s="1">
        <v>-11473568340</v>
      </c>
      <c r="Q48" s="1">
        <v>2440016551</v>
      </c>
      <c r="S48" s="1">
        <f t="shared" si="2"/>
        <v>-9033551789</v>
      </c>
      <c r="U48" s="5">
        <f t="shared" si="3"/>
        <v>1.6363211015256014E-2</v>
      </c>
    </row>
    <row r="49" spans="1:21" ht="21" x14ac:dyDescent="0.25">
      <c r="A49" s="2" t="s">
        <v>98</v>
      </c>
      <c r="C49" s="1">
        <v>0</v>
      </c>
      <c r="E49" s="1">
        <v>5494972484</v>
      </c>
      <c r="G49" s="1">
        <v>0</v>
      </c>
      <c r="I49" s="1">
        <f t="shared" si="0"/>
        <v>5494972484</v>
      </c>
      <c r="K49" s="5">
        <f t="shared" si="1"/>
        <v>-0.64687026554297222</v>
      </c>
      <c r="M49" s="1">
        <v>3987573660</v>
      </c>
      <c r="O49" s="1">
        <v>-9122492986</v>
      </c>
      <c r="Q49" s="1">
        <v>-132256443</v>
      </c>
      <c r="S49" s="1">
        <f t="shared" si="2"/>
        <v>-5267175769</v>
      </c>
      <c r="U49" s="5">
        <f t="shared" si="3"/>
        <v>9.5408661593704373E-3</v>
      </c>
    </row>
    <row r="50" spans="1:21" ht="21" x14ac:dyDescent="0.25">
      <c r="A50" s="2" t="s">
        <v>42</v>
      </c>
      <c r="C50" s="1">
        <v>0</v>
      </c>
      <c r="E50" s="1">
        <v>3215662212</v>
      </c>
      <c r="G50" s="1">
        <v>0</v>
      </c>
      <c r="I50" s="1">
        <f t="shared" si="0"/>
        <v>3215662212</v>
      </c>
      <c r="K50" s="5">
        <f t="shared" si="1"/>
        <v>-0.37854898728423575</v>
      </c>
      <c r="M50" s="1">
        <v>0</v>
      </c>
      <c r="O50" s="1">
        <v>-2820882272</v>
      </c>
      <c r="Q50" s="1">
        <v>173038929</v>
      </c>
      <c r="S50" s="1">
        <f t="shared" si="2"/>
        <v>-2647843343</v>
      </c>
      <c r="U50" s="5">
        <f t="shared" si="3"/>
        <v>4.7962551573135078E-3</v>
      </c>
    </row>
    <row r="51" spans="1:21" ht="21" x14ac:dyDescent="0.25">
      <c r="A51" s="2" t="s">
        <v>138</v>
      </c>
      <c r="C51" s="1">
        <v>0</v>
      </c>
      <c r="E51" s="1">
        <v>124753058</v>
      </c>
      <c r="G51" s="1">
        <v>0</v>
      </c>
      <c r="I51" s="1">
        <f t="shared" si="0"/>
        <v>124753058</v>
      </c>
      <c r="K51" s="5">
        <f t="shared" si="1"/>
        <v>-1.468597777163279E-2</v>
      </c>
      <c r="M51" s="1">
        <v>5210402760</v>
      </c>
      <c r="O51" s="1">
        <v>-12344513822</v>
      </c>
      <c r="Q51" s="1">
        <v>-279217060</v>
      </c>
      <c r="S51" s="1">
        <f t="shared" si="2"/>
        <v>-7413328122</v>
      </c>
      <c r="U51" s="5">
        <f t="shared" si="3"/>
        <v>1.3428367403984957E-2</v>
      </c>
    </row>
    <row r="52" spans="1:21" ht="21" x14ac:dyDescent="0.25">
      <c r="A52" s="2" t="s">
        <v>214</v>
      </c>
      <c r="C52" s="1">
        <v>0</v>
      </c>
      <c r="E52" s="1">
        <v>0</v>
      </c>
      <c r="G52" s="1">
        <v>0</v>
      </c>
      <c r="I52" s="1">
        <f t="shared" si="0"/>
        <v>0</v>
      </c>
      <c r="K52" s="5">
        <f t="shared" si="1"/>
        <v>0</v>
      </c>
      <c r="M52" s="1">
        <v>0</v>
      </c>
      <c r="O52" s="1">
        <v>0</v>
      </c>
      <c r="Q52" s="1">
        <v>25566853829</v>
      </c>
      <c r="S52" s="1">
        <f t="shared" si="2"/>
        <v>25566853829</v>
      </c>
      <c r="U52" s="5">
        <f t="shared" si="3"/>
        <v>-4.6311332903361209E-2</v>
      </c>
    </row>
    <row r="53" spans="1:21" ht="21" x14ac:dyDescent="0.25">
      <c r="A53" s="2" t="s">
        <v>29</v>
      </c>
      <c r="C53" s="1">
        <v>0</v>
      </c>
      <c r="E53" s="1">
        <v>-792100403</v>
      </c>
      <c r="G53" s="1">
        <v>0</v>
      </c>
      <c r="I53" s="1">
        <f t="shared" si="0"/>
        <v>-792100403</v>
      </c>
      <c r="K53" s="5">
        <f t="shared" si="1"/>
        <v>9.3246362837529601E-2</v>
      </c>
      <c r="M53" s="1">
        <v>0</v>
      </c>
      <c r="O53" s="1">
        <v>-9911133426</v>
      </c>
      <c r="Q53" s="1">
        <v>2429999660</v>
      </c>
      <c r="S53" s="1">
        <f t="shared" si="2"/>
        <v>-7481133766</v>
      </c>
      <c r="U53" s="5">
        <f t="shared" si="3"/>
        <v>1.3551189311326914E-2</v>
      </c>
    </row>
    <row r="54" spans="1:21" ht="21" x14ac:dyDescent="0.25">
      <c r="A54" s="2" t="s">
        <v>52</v>
      </c>
      <c r="C54" s="1">
        <v>12582150985</v>
      </c>
      <c r="E54" s="1">
        <v>1821318982</v>
      </c>
      <c r="G54" s="1">
        <v>0</v>
      </c>
      <c r="I54" s="1">
        <f t="shared" si="0"/>
        <v>14403469967</v>
      </c>
      <c r="K54" s="5">
        <f t="shared" si="1"/>
        <v>-1.6955820014427418</v>
      </c>
      <c r="M54" s="1">
        <v>12582150985</v>
      </c>
      <c r="O54" s="1">
        <v>1170219013</v>
      </c>
      <c r="Q54" s="1">
        <v>-7124053</v>
      </c>
      <c r="S54" s="1">
        <f t="shared" si="2"/>
        <v>13745245945</v>
      </c>
      <c r="U54" s="5">
        <f t="shared" si="3"/>
        <v>-2.4897887908109838E-2</v>
      </c>
    </row>
    <row r="55" spans="1:21" ht="21" x14ac:dyDescent="0.25">
      <c r="A55" s="2" t="s">
        <v>110</v>
      </c>
      <c r="C55" s="1">
        <v>0</v>
      </c>
      <c r="E55" s="1">
        <v>8888401997</v>
      </c>
      <c r="G55" s="1">
        <v>0</v>
      </c>
      <c r="I55" s="1">
        <f t="shared" si="0"/>
        <v>8888401997</v>
      </c>
      <c r="K55" s="5">
        <f t="shared" si="1"/>
        <v>-1.0463460875907227</v>
      </c>
      <c r="M55" s="1">
        <v>0</v>
      </c>
      <c r="O55" s="1">
        <v>63976780903</v>
      </c>
      <c r="Q55" s="1">
        <v>11953846906</v>
      </c>
      <c r="S55" s="1">
        <f t="shared" si="2"/>
        <v>75930627809</v>
      </c>
      <c r="U55" s="5">
        <f t="shared" si="3"/>
        <v>-0.13753935488281216</v>
      </c>
    </row>
    <row r="56" spans="1:21" ht="21" x14ac:dyDescent="0.25">
      <c r="A56" s="2" t="s">
        <v>64</v>
      </c>
      <c r="C56" s="1">
        <v>0</v>
      </c>
      <c r="E56" s="1">
        <v>4616598745</v>
      </c>
      <c r="G56" s="1">
        <v>0</v>
      </c>
      <c r="I56" s="1">
        <f t="shared" si="0"/>
        <v>4616598745</v>
      </c>
      <c r="K56" s="5">
        <f t="shared" si="1"/>
        <v>-0.54346777254644796</v>
      </c>
      <c r="M56" s="1">
        <v>0</v>
      </c>
      <c r="O56" s="1">
        <v>-17964333310</v>
      </c>
      <c r="Q56" s="1">
        <v>323154644</v>
      </c>
      <c r="S56" s="1">
        <f t="shared" si="2"/>
        <v>-17641178666</v>
      </c>
      <c r="U56" s="5">
        <f t="shared" si="3"/>
        <v>3.1954909410171824E-2</v>
      </c>
    </row>
    <row r="57" spans="1:21" ht="21" x14ac:dyDescent="0.25">
      <c r="A57" s="2" t="s">
        <v>123</v>
      </c>
      <c r="C57" s="1">
        <v>0</v>
      </c>
      <c r="E57" s="1">
        <v>-13550094124</v>
      </c>
      <c r="G57" s="1">
        <v>0</v>
      </c>
      <c r="I57" s="1">
        <f t="shared" si="0"/>
        <v>-13550094124</v>
      </c>
      <c r="K57" s="5">
        <f t="shared" si="1"/>
        <v>1.5951222703382235</v>
      </c>
      <c r="M57" s="1">
        <v>0</v>
      </c>
      <c r="O57" s="1">
        <v>-32249277914</v>
      </c>
      <c r="Q57" s="1">
        <v>858632575</v>
      </c>
      <c r="S57" s="1">
        <f t="shared" si="2"/>
        <v>-31390645339</v>
      </c>
      <c r="U57" s="5">
        <f t="shared" si="3"/>
        <v>5.6860442668030593E-2</v>
      </c>
    </row>
    <row r="58" spans="1:21" ht="21" x14ac:dyDescent="0.25">
      <c r="A58" s="2" t="s">
        <v>102</v>
      </c>
      <c r="C58" s="1">
        <v>0</v>
      </c>
      <c r="E58" s="1">
        <v>5856785887</v>
      </c>
      <c r="G58" s="1">
        <v>0</v>
      </c>
      <c r="I58" s="1">
        <f t="shared" si="0"/>
        <v>5856785887</v>
      </c>
      <c r="K58" s="5">
        <f t="shared" si="1"/>
        <v>-0.68946307792867589</v>
      </c>
      <c r="M58" s="1">
        <v>0</v>
      </c>
      <c r="O58" s="1">
        <v>4592866524</v>
      </c>
      <c r="Q58" s="1">
        <v>334847318</v>
      </c>
      <c r="S58" s="1">
        <f t="shared" si="2"/>
        <v>4927713842</v>
      </c>
      <c r="U58" s="5">
        <f t="shared" si="3"/>
        <v>-8.9259710137079892E-3</v>
      </c>
    </row>
    <row r="59" spans="1:21" ht="21" x14ac:dyDescent="0.25">
      <c r="A59" s="2" t="s">
        <v>71</v>
      </c>
      <c r="C59" s="1">
        <v>0</v>
      </c>
      <c r="E59" s="1">
        <v>3747779872</v>
      </c>
      <c r="G59" s="1">
        <v>0</v>
      </c>
      <c r="I59" s="1">
        <f t="shared" si="0"/>
        <v>3747779872</v>
      </c>
      <c r="K59" s="5">
        <f t="shared" si="1"/>
        <v>-0.44119008203522181</v>
      </c>
      <c r="M59" s="1">
        <v>0</v>
      </c>
      <c r="O59" s="1">
        <v>1344332667</v>
      </c>
      <c r="Q59" s="1">
        <v>594625716</v>
      </c>
      <c r="S59" s="1">
        <f t="shared" si="2"/>
        <v>1938958383</v>
      </c>
      <c r="U59" s="5">
        <f t="shared" si="3"/>
        <v>-3.5121938648165745E-3</v>
      </c>
    </row>
    <row r="60" spans="1:21" ht="21" x14ac:dyDescent="0.25">
      <c r="A60" s="2" t="s">
        <v>215</v>
      </c>
      <c r="C60" s="1">
        <v>0</v>
      </c>
      <c r="E60" s="1">
        <v>0</v>
      </c>
      <c r="G60" s="1">
        <v>0</v>
      </c>
      <c r="I60" s="1">
        <f t="shared" si="0"/>
        <v>0</v>
      </c>
      <c r="K60" s="5">
        <f t="shared" si="1"/>
        <v>0</v>
      </c>
      <c r="M60" s="1">
        <v>0</v>
      </c>
      <c r="O60" s="1">
        <v>0</v>
      </c>
      <c r="Q60" s="1">
        <v>4251872604</v>
      </c>
      <c r="S60" s="1">
        <f t="shared" si="2"/>
        <v>4251872604</v>
      </c>
      <c r="U60" s="5">
        <f t="shared" si="3"/>
        <v>-7.7017645168047291E-3</v>
      </c>
    </row>
    <row r="61" spans="1:21" ht="21" x14ac:dyDescent="0.25">
      <c r="A61" s="2" t="s">
        <v>121</v>
      </c>
      <c r="C61" s="1">
        <v>0</v>
      </c>
      <c r="E61" s="1">
        <v>9791658095</v>
      </c>
      <c r="G61" s="1">
        <v>0</v>
      </c>
      <c r="I61" s="1">
        <f t="shared" si="0"/>
        <v>9791658095</v>
      </c>
      <c r="K61" s="5">
        <f t="shared" si="1"/>
        <v>-1.1526777414193587</v>
      </c>
      <c r="M61" s="1">
        <v>0</v>
      </c>
      <c r="O61" s="1">
        <v>40016009654</v>
      </c>
      <c r="Q61" s="1">
        <v>7730407110</v>
      </c>
      <c r="S61" s="1">
        <f t="shared" si="2"/>
        <v>47746416764</v>
      </c>
      <c r="U61" s="5">
        <f t="shared" si="3"/>
        <v>-8.6486988836776926E-2</v>
      </c>
    </row>
    <row r="62" spans="1:21" ht="21" x14ac:dyDescent="0.25">
      <c r="A62" s="2" t="s">
        <v>147</v>
      </c>
      <c r="C62" s="1">
        <v>0</v>
      </c>
      <c r="E62" s="1">
        <v>5890961508</v>
      </c>
      <c r="G62" s="1">
        <v>0</v>
      </c>
      <c r="I62" s="1">
        <f t="shared" si="0"/>
        <v>5890961508</v>
      </c>
      <c r="K62" s="5">
        <f t="shared" si="1"/>
        <v>-0.69348624512300439</v>
      </c>
      <c r="M62" s="1">
        <v>0</v>
      </c>
      <c r="O62" s="1">
        <v>-5675034082</v>
      </c>
      <c r="Q62" s="1">
        <v>-658857272</v>
      </c>
      <c r="S62" s="1">
        <f t="shared" si="2"/>
        <v>-6333891354</v>
      </c>
      <c r="U62" s="5">
        <f t="shared" si="3"/>
        <v>1.147309532219782E-2</v>
      </c>
    </row>
    <row r="63" spans="1:21" ht="21" x14ac:dyDescent="0.25">
      <c r="A63" s="2" t="s">
        <v>132</v>
      </c>
      <c r="C63" s="1">
        <v>0</v>
      </c>
      <c r="E63" s="1">
        <v>-18374006313</v>
      </c>
      <c r="G63" s="1">
        <v>0</v>
      </c>
      <c r="I63" s="1">
        <f t="shared" si="0"/>
        <v>-18374006313</v>
      </c>
      <c r="K63" s="5">
        <f t="shared" si="1"/>
        <v>2.1629950609191364</v>
      </c>
      <c r="M63" s="1">
        <v>13004559900</v>
      </c>
      <c r="O63" s="1">
        <v>-10286864382</v>
      </c>
      <c r="Q63" s="1">
        <v>4363271335</v>
      </c>
      <c r="S63" s="1">
        <f t="shared" si="2"/>
        <v>7080966853</v>
      </c>
      <c r="U63" s="5">
        <f t="shared" si="3"/>
        <v>-1.2826334260767952E-2</v>
      </c>
    </row>
    <row r="64" spans="1:21" ht="21" x14ac:dyDescent="0.25">
      <c r="A64" s="2" t="s">
        <v>92</v>
      </c>
      <c r="C64" s="1">
        <v>0</v>
      </c>
      <c r="E64" s="1">
        <v>2898050752</v>
      </c>
      <c r="G64" s="1">
        <v>0</v>
      </c>
      <c r="I64" s="1">
        <f t="shared" si="0"/>
        <v>2898050752</v>
      </c>
      <c r="K64" s="5">
        <f t="shared" si="1"/>
        <v>-0.34115964455905912</v>
      </c>
      <c r="M64" s="1">
        <v>0</v>
      </c>
      <c r="O64" s="1">
        <v>-7100078601</v>
      </c>
      <c r="Q64" s="1">
        <v>-1540575192</v>
      </c>
      <c r="S64" s="1">
        <f t="shared" si="2"/>
        <v>-8640653793</v>
      </c>
      <c r="U64" s="5">
        <f t="shared" si="3"/>
        <v>1.5651522748427481E-2</v>
      </c>
    </row>
    <row r="65" spans="1:21" ht="21" x14ac:dyDescent="0.25">
      <c r="A65" s="2" t="s">
        <v>216</v>
      </c>
      <c r="C65" s="1">
        <v>0</v>
      </c>
      <c r="E65" s="1">
        <v>0</v>
      </c>
      <c r="G65" s="1">
        <v>0</v>
      </c>
      <c r="I65" s="1">
        <f t="shared" si="0"/>
        <v>0</v>
      </c>
      <c r="K65" s="5">
        <f t="shared" si="1"/>
        <v>0</v>
      </c>
      <c r="M65" s="1">
        <v>0</v>
      </c>
      <c r="O65" s="1">
        <v>0</v>
      </c>
      <c r="Q65" s="1">
        <v>-266743855</v>
      </c>
      <c r="S65" s="1">
        <f t="shared" si="2"/>
        <v>-266743855</v>
      </c>
      <c r="U65" s="5">
        <f t="shared" si="3"/>
        <v>4.8317495580229891E-4</v>
      </c>
    </row>
    <row r="66" spans="1:21" ht="21" x14ac:dyDescent="0.25">
      <c r="A66" s="2" t="s">
        <v>139</v>
      </c>
      <c r="C66" s="1">
        <v>0</v>
      </c>
      <c r="E66" s="1">
        <v>-45376979479</v>
      </c>
      <c r="G66" s="1">
        <v>0</v>
      </c>
      <c r="I66" s="1">
        <f t="shared" si="0"/>
        <v>-45376979479</v>
      </c>
      <c r="K66" s="5">
        <f t="shared" si="1"/>
        <v>5.3417954049064775</v>
      </c>
      <c r="M66" s="1">
        <v>0</v>
      </c>
      <c r="O66" s="1">
        <v>-37301940514</v>
      </c>
      <c r="Q66" s="1">
        <v>5068430163</v>
      </c>
      <c r="S66" s="1">
        <f t="shared" si="2"/>
        <v>-32233510351</v>
      </c>
      <c r="U66" s="5">
        <f t="shared" si="3"/>
        <v>5.8387192984060948E-2</v>
      </c>
    </row>
    <row r="67" spans="1:21" ht="21" x14ac:dyDescent="0.25">
      <c r="A67" s="2" t="s">
        <v>217</v>
      </c>
      <c r="C67" s="1">
        <v>0</v>
      </c>
      <c r="E67" s="1">
        <v>0</v>
      </c>
      <c r="G67" s="1">
        <v>0</v>
      </c>
      <c r="I67" s="1">
        <f t="shared" si="0"/>
        <v>0</v>
      </c>
      <c r="K67" s="5">
        <f t="shared" si="1"/>
        <v>0</v>
      </c>
      <c r="M67" s="1">
        <v>0</v>
      </c>
      <c r="O67" s="1">
        <v>0</v>
      </c>
      <c r="Q67" s="1">
        <v>2215815987</v>
      </c>
      <c r="S67" s="1">
        <f t="shared" si="2"/>
        <v>2215815987</v>
      </c>
      <c r="U67" s="5">
        <f t="shared" si="3"/>
        <v>-4.0136886811685032E-3</v>
      </c>
    </row>
    <row r="68" spans="1:21" ht="21" x14ac:dyDescent="0.25">
      <c r="A68" s="2" t="s">
        <v>131</v>
      </c>
      <c r="C68" s="1">
        <v>0</v>
      </c>
      <c r="E68" s="1">
        <v>3277554749</v>
      </c>
      <c r="G68" s="1">
        <v>0</v>
      </c>
      <c r="I68" s="1">
        <f t="shared" si="0"/>
        <v>3277554749</v>
      </c>
      <c r="K68" s="5">
        <f t="shared" si="1"/>
        <v>-0.38583500044642982</v>
      </c>
      <c r="M68" s="1">
        <v>0</v>
      </c>
      <c r="O68" s="1">
        <v>13136792193</v>
      </c>
      <c r="Q68" s="1">
        <v>6814450977</v>
      </c>
      <c r="S68" s="1">
        <f t="shared" si="2"/>
        <v>19951243170</v>
      </c>
      <c r="U68" s="5">
        <f t="shared" si="3"/>
        <v>-3.6139318136740838E-2</v>
      </c>
    </row>
    <row r="69" spans="1:21" ht="21" x14ac:dyDescent="0.25">
      <c r="A69" s="2" t="s">
        <v>18</v>
      </c>
      <c r="C69" s="1">
        <v>0</v>
      </c>
      <c r="E69" s="1">
        <v>0</v>
      </c>
      <c r="G69" s="1">
        <v>0</v>
      </c>
      <c r="I69" s="1">
        <f t="shared" si="0"/>
        <v>0</v>
      </c>
      <c r="K69" s="5">
        <f t="shared" si="1"/>
        <v>0</v>
      </c>
      <c r="M69" s="1">
        <v>0</v>
      </c>
      <c r="O69" s="1">
        <v>-32959061989</v>
      </c>
      <c r="Q69" s="1">
        <v>187246384</v>
      </c>
      <c r="S69" s="1">
        <f t="shared" si="2"/>
        <v>-32771815605</v>
      </c>
      <c r="U69" s="5">
        <f t="shared" si="3"/>
        <v>5.9362269307036017E-2</v>
      </c>
    </row>
    <row r="70" spans="1:21" ht="21" x14ac:dyDescent="0.25">
      <c r="A70" s="2" t="s">
        <v>68</v>
      </c>
      <c r="C70" s="1">
        <v>0</v>
      </c>
      <c r="E70" s="1">
        <v>-1777295777</v>
      </c>
      <c r="G70" s="1">
        <v>0</v>
      </c>
      <c r="I70" s="1">
        <f t="shared" si="0"/>
        <v>-1777295777</v>
      </c>
      <c r="K70" s="5">
        <f t="shared" si="1"/>
        <v>0.2092239396218955</v>
      </c>
      <c r="M70" s="1">
        <v>0</v>
      </c>
      <c r="O70" s="1">
        <v>-13102736498</v>
      </c>
      <c r="Q70" s="1">
        <v>8711090</v>
      </c>
      <c r="S70" s="1">
        <f t="shared" si="2"/>
        <v>-13094025408</v>
      </c>
      <c r="U70" s="5">
        <f t="shared" si="3"/>
        <v>2.3718278900125289E-2</v>
      </c>
    </row>
    <row r="71" spans="1:21" ht="21" x14ac:dyDescent="0.25">
      <c r="A71" s="2" t="s">
        <v>36</v>
      </c>
      <c r="C71" s="1">
        <v>0</v>
      </c>
      <c r="E71" s="1">
        <v>-18186750</v>
      </c>
      <c r="G71" s="1">
        <v>0</v>
      </c>
      <c r="I71" s="1">
        <f t="shared" si="0"/>
        <v>-18186750</v>
      </c>
      <c r="K71" s="5">
        <f t="shared" si="1"/>
        <v>2.1409511760284274E-3</v>
      </c>
      <c r="M71" s="1">
        <v>0</v>
      </c>
      <c r="O71" s="1">
        <v>6692378941</v>
      </c>
      <c r="Q71" s="1">
        <v>10090488837</v>
      </c>
      <c r="S71" s="1">
        <f t="shared" si="2"/>
        <v>16782867778</v>
      </c>
      <c r="U71" s="5">
        <f t="shared" si="3"/>
        <v>-3.04001807159568E-2</v>
      </c>
    </row>
    <row r="72" spans="1:21" ht="21" x14ac:dyDescent="0.25">
      <c r="A72" s="2" t="s">
        <v>140</v>
      </c>
      <c r="C72" s="1">
        <v>0</v>
      </c>
      <c r="E72" s="1">
        <v>3700544490</v>
      </c>
      <c r="G72" s="1">
        <v>0</v>
      </c>
      <c r="I72" s="1">
        <f t="shared" si="0"/>
        <v>3700544490</v>
      </c>
      <c r="K72" s="5">
        <f t="shared" si="1"/>
        <v>-0.43562951477372358</v>
      </c>
      <c r="M72" s="1">
        <v>0</v>
      </c>
      <c r="O72" s="1">
        <v>1301797558</v>
      </c>
      <c r="Q72" s="1">
        <v>3553416675</v>
      </c>
      <c r="S72" s="1">
        <f t="shared" si="2"/>
        <v>4855214233</v>
      </c>
      <c r="U72" s="5">
        <f t="shared" si="3"/>
        <v>-8.7946465437431266E-3</v>
      </c>
    </row>
    <row r="73" spans="1:21" ht="21" x14ac:dyDescent="0.25">
      <c r="A73" s="2" t="s">
        <v>76</v>
      </c>
      <c r="C73" s="1">
        <v>0</v>
      </c>
      <c r="E73" s="1">
        <v>9922700</v>
      </c>
      <c r="G73" s="1">
        <v>0</v>
      </c>
      <c r="I73" s="1">
        <f t="shared" ref="I73:I136" si="4">C73+E73+G73</f>
        <v>9922700</v>
      </c>
      <c r="K73" s="5">
        <f t="shared" ref="K73:K136" si="5">I73/$I$160</f>
        <v>-1.1681040446686339E-3</v>
      </c>
      <c r="M73" s="1">
        <v>0</v>
      </c>
      <c r="O73" s="1">
        <v>-50026881</v>
      </c>
      <c r="Q73" s="1">
        <v>-168399912</v>
      </c>
      <c r="S73" s="1">
        <f t="shared" ref="S73:S136" si="6">M73+O73+Q73</f>
        <v>-218426793</v>
      </c>
      <c r="U73" s="5">
        <f t="shared" ref="U73:U136" si="7">S73/$S$160</f>
        <v>3.9565431058875903E-4</v>
      </c>
    </row>
    <row r="74" spans="1:21" ht="21" x14ac:dyDescent="0.25">
      <c r="A74" s="2" t="s">
        <v>218</v>
      </c>
      <c r="C74" s="1">
        <v>0</v>
      </c>
      <c r="E74" s="1">
        <v>0</v>
      </c>
      <c r="G74" s="1">
        <v>0</v>
      </c>
      <c r="I74" s="1">
        <f t="shared" si="4"/>
        <v>0</v>
      </c>
      <c r="K74" s="5">
        <f t="shared" si="5"/>
        <v>0</v>
      </c>
      <c r="M74" s="1">
        <v>0</v>
      </c>
      <c r="O74" s="1">
        <v>0</v>
      </c>
      <c r="Q74" s="1">
        <v>-67375556</v>
      </c>
      <c r="S74" s="1">
        <f t="shared" si="6"/>
        <v>-67375556</v>
      </c>
      <c r="U74" s="5">
        <f t="shared" si="7"/>
        <v>1.22042853779913E-4</v>
      </c>
    </row>
    <row r="75" spans="1:21" ht="21" x14ac:dyDescent="0.25">
      <c r="A75" s="2" t="s">
        <v>137</v>
      </c>
      <c r="C75" s="1">
        <v>0</v>
      </c>
      <c r="E75" s="1">
        <v>0</v>
      </c>
      <c r="G75" s="1">
        <v>0</v>
      </c>
      <c r="I75" s="1">
        <f t="shared" si="4"/>
        <v>0</v>
      </c>
      <c r="K75" s="5">
        <f t="shared" si="5"/>
        <v>0</v>
      </c>
      <c r="M75" s="1">
        <v>1940467836</v>
      </c>
      <c r="O75" s="1">
        <v>-6636141506</v>
      </c>
      <c r="Q75" s="1">
        <v>-1042228610</v>
      </c>
      <c r="S75" s="1">
        <f t="shared" si="6"/>
        <v>-5737902280</v>
      </c>
      <c r="U75" s="5">
        <f t="shared" si="7"/>
        <v>1.0393531579338202E-2</v>
      </c>
    </row>
    <row r="76" spans="1:21" ht="21" x14ac:dyDescent="0.25">
      <c r="A76" s="2" t="s">
        <v>107</v>
      </c>
      <c r="C76" s="1">
        <v>0</v>
      </c>
      <c r="E76" s="1">
        <v>6644439142</v>
      </c>
      <c r="G76" s="1">
        <v>0</v>
      </c>
      <c r="I76" s="1">
        <f t="shared" si="4"/>
        <v>6644439142</v>
      </c>
      <c r="K76" s="5">
        <f t="shared" si="5"/>
        <v>-0.78218592080026483</v>
      </c>
      <c r="M76" s="1">
        <v>0</v>
      </c>
      <c r="O76" s="1">
        <v>13987436425</v>
      </c>
      <c r="Q76" s="1">
        <v>1082558695</v>
      </c>
      <c r="S76" s="1">
        <f t="shared" si="6"/>
        <v>15069995120</v>
      </c>
      <c r="U76" s="5">
        <f t="shared" si="7"/>
        <v>-2.7297514411519848E-2</v>
      </c>
    </row>
    <row r="77" spans="1:21" ht="21" x14ac:dyDescent="0.25">
      <c r="A77" s="2" t="s">
        <v>47</v>
      </c>
      <c r="C77" s="1">
        <v>0</v>
      </c>
      <c r="E77" s="1">
        <v>0</v>
      </c>
      <c r="G77" s="1">
        <v>0</v>
      </c>
      <c r="I77" s="1">
        <f t="shared" si="4"/>
        <v>0</v>
      </c>
      <c r="K77" s="5">
        <f t="shared" si="5"/>
        <v>0</v>
      </c>
      <c r="M77" s="1">
        <v>7670262780</v>
      </c>
      <c r="O77" s="1">
        <v>-4033280638</v>
      </c>
      <c r="Q77" s="1">
        <v>5569511837</v>
      </c>
      <c r="S77" s="1">
        <f t="shared" si="6"/>
        <v>9206493979</v>
      </c>
      <c r="U77" s="5">
        <f t="shared" si="7"/>
        <v>-1.6676475345223814E-2</v>
      </c>
    </row>
    <row r="78" spans="1:21" ht="21" x14ac:dyDescent="0.25">
      <c r="A78" s="2" t="s">
        <v>148</v>
      </c>
      <c r="C78" s="1">
        <v>0</v>
      </c>
      <c r="E78" s="1">
        <v>0</v>
      </c>
      <c r="G78" s="1">
        <v>0</v>
      </c>
      <c r="I78" s="1">
        <f t="shared" si="4"/>
        <v>0</v>
      </c>
      <c r="K78" s="5">
        <f t="shared" si="5"/>
        <v>0</v>
      </c>
      <c r="M78" s="1">
        <v>0</v>
      </c>
      <c r="O78" s="1">
        <v>-3702301628</v>
      </c>
      <c r="Q78" s="1">
        <v>-464200009</v>
      </c>
      <c r="S78" s="1">
        <f t="shared" si="6"/>
        <v>-4166501637</v>
      </c>
      <c r="U78" s="5">
        <f t="shared" si="7"/>
        <v>7.5471251036230286E-3</v>
      </c>
    </row>
    <row r="79" spans="1:21" ht="21" x14ac:dyDescent="0.25">
      <c r="A79" s="2" t="s">
        <v>60</v>
      </c>
      <c r="C79" s="1">
        <v>0</v>
      </c>
      <c r="E79" s="1">
        <v>0</v>
      </c>
      <c r="G79" s="1">
        <v>0</v>
      </c>
      <c r="I79" s="1">
        <f t="shared" si="4"/>
        <v>0</v>
      </c>
      <c r="K79" s="5">
        <f t="shared" si="5"/>
        <v>0</v>
      </c>
      <c r="M79" s="1">
        <v>8329844229</v>
      </c>
      <c r="O79" s="1">
        <v>-32008894083</v>
      </c>
      <c r="Q79" s="1">
        <v>3436282780</v>
      </c>
      <c r="S79" s="1">
        <f t="shared" si="6"/>
        <v>-20242767074</v>
      </c>
      <c r="U79" s="5">
        <f t="shared" si="7"/>
        <v>3.6667379221523889E-2</v>
      </c>
    </row>
    <row r="80" spans="1:21" ht="21" x14ac:dyDescent="0.25">
      <c r="A80" s="2" t="s">
        <v>48</v>
      </c>
      <c r="C80" s="1">
        <v>0</v>
      </c>
      <c r="E80" s="1">
        <v>6303973981</v>
      </c>
      <c r="G80" s="1">
        <v>0</v>
      </c>
      <c r="I80" s="1">
        <f t="shared" si="4"/>
        <v>6303973981</v>
      </c>
      <c r="K80" s="5">
        <f t="shared" si="5"/>
        <v>-0.74210623163976841</v>
      </c>
      <c r="M80" s="1">
        <v>0</v>
      </c>
      <c r="O80" s="1">
        <v>561595831</v>
      </c>
      <c r="Q80" s="1">
        <v>-217639448</v>
      </c>
      <c r="S80" s="1">
        <f t="shared" si="6"/>
        <v>343956383</v>
      </c>
      <c r="U80" s="5">
        <f t="shared" si="7"/>
        <v>-6.2303632132010539E-4</v>
      </c>
    </row>
    <row r="81" spans="1:21" ht="21" x14ac:dyDescent="0.25">
      <c r="A81" s="2" t="s">
        <v>66</v>
      </c>
      <c r="C81" s="1">
        <v>0</v>
      </c>
      <c r="E81" s="1">
        <v>0</v>
      </c>
      <c r="G81" s="1">
        <v>0</v>
      </c>
      <c r="I81" s="1">
        <f t="shared" si="4"/>
        <v>0</v>
      </c>
      <c r="K81" s="5">
        <f t="shared" si="5"/>
        <v>0</v>
      </c>
      <c r="M81" s="1">
        <v>0</v>
      </c>
      <c r="O81" s="1">
        <v>1420547091</v>
      </c>
      <c r="Q81" s="1">
        <v>2558976901</v>
      </c>
      <c r="S81" s="1">
        <f t="shared" si="6"/>
        <v>3979523992</v>
      </c>
      <c r="U81" s="5">
        <f t="shared" si="7"/>
        <v>-7.2084372063558437E-3</v>
      </c>
    </row>
    <row r="82" spans="1:21" ht="21" x14ac:dyDescent="0.25">
      <c r="A82" s="2" t="s">
        <v>57</v>
      </c>
      <c r="C82" s="1">
        <v>7442418313</v>
      </c>
      <c r="E82" s="1">
        <v>-7956458549</v>
      </c>
      <c r="G82" s="1">
        <v>0</v>
      </c>
      <c r="I82" s="1">
        <f t="shared" si="4"/>
        <v>-514040236</v>
      </c>
      <c r="K82" s="5">
        <f t="shared" si="5"/>
        <v>6.0513013473552472E-2</v>
      </c>
      <c r="M82" s="1">
        <v>7442418313</v>
      </c>
      <c r="O82" s="1">
        <v>-21323903897</v>
      </c>
      <c r="Q82" s="1">
        <v>-696224990</v>
      </c>
      <c r="S82" s="1">
        <f t="shared" si="6"/>
        <v>-14577710574</v>
      </c>
      <c r="U82" s="5">
        <f t="shared" si="7"/>
        <v>2.6405799159988731E-2</v>
      </c>
    </row>
    <row r="83" spans="1:21" ht="21" x14ac:dyDescent="0.25">
      <c r="A83" s="2" t="s">
        <v>88</v>
      </c>
      <c r="C83" s="1">
        <v>0</v>
      </c>
      <c r="E83" s="1">
        <v>-5459186147</v>
      </c>
      <c r="G83" s="1">
        <v>0</v>
      </c>
      <c r="I83" s="1">
        <f t="shared" si="4"/>
        <v>-5459186147</v>
      </c>
      <c r="K83" s="5">
        <f t="shared" si="5"/>
        <v>0.64265748424417501</v>
      </c>
      <c r="M83" s="1">
        <v>0</v>
      </c>
      <c r="O83" s="1">
        <v>-12278710897</v>
      </c>
      <c r="Q83" s="1">
        <v>255509157</v>
      </c>
      <c r="S83" s="1">
        <f t="shared" si="6"/>
        <v>-12023201740</v>
      </c>
      <c r="U83" s="5">
        <f t="shared" si="7"/>
        <v>2.1778608430648286E-2</v>
      </c>
    </row>
    <row r="84" spans="1:21" ht="21" x14ac:dyDescent="0.25">
      <c r="A84" s="2" t="s">
        <v>91</v>
      </c>
      <c r="C84" s="1">
        <v>0</v>
      </c>
      <c r="E84" s="1">
        <v>2408244530</v>
      </c>
      <c r="G84" s="1">
        <v>0</v>
      </c>
      <c r="I84" s="1">
        <f t="shared" si="4"/>
        <v>2408244530</v>
      </c>
      <c r="K84" s="5">
        <f t="shared" si="5"/>
        <v>-0.28349946849588453</v>
      </c>
      <c r="M84" s="1">
        <v>0</v>
      </c>
      <c r="O84" s="1">
        <v>-6044134368</v>
      </c>
      <c r="Q84" s="1">
        <v>-963181864</v>
      </c>
      <c r="S84" s="1">
        <f t="shared" si="6"/>
        <v>-7007316232</v>
      </c>
      <c r="U84" s="5">
        <f t="shared" si="7"/>
        <v>1.2692924868650984E-2</v>
      </c>
    </row>
    <row r="85" spans="1:21" ht="21" x14ac:dyDescent="0.25">
      <c r="A85" s="2" t="s">
        <v>17</v>
      </c>
      <c r="C85" s="1">
        <v>4395787909</v>
      </c>
      <c r="E85" s="1">
        <v>-4732263433</v>
      </c>
      <c r="G85" s="1">
        <v>0</v>
      </c>
      <c r="I85" s="1">
        <f t="shared" si="4"/>
        <v>-336475524</v>
      </c>
      <c r="K85" s="5">
        <f t="shared" si="5"/>
        <v>3.9610027564715052E-2</v>
      </c>
      <c r="M85" s="1">
        <v>4395787909</v>
      </c>
      <c r="O85" s="1">
        <v>-29168997637</v>
      </c>
      <c r="Q85" s="1">
        <v>2723533257</v>
      </c>
      <c r="S85" s="1">
        <f t="shared" si="6"/>
        <v>-22049676471</v>
      </c>
      <c r="U85" s="5">
        <f t="shared" si="7"/>
        <v>3.994038196055319E-2</v>
      </c>
    </row>
    <row r="86" spans="1:21" ht="21" x14ac:dyDescent="0.25">
      <c r="A86" s="2" t="s">
        <v>16</v>
      </c>
      <c r="C86" s="1">
        <v>0</v>
      </c>
      <c r="E86" s="1">
        <v>6225173151</v>
      </c>
      <c r="G86" s="1">
        <v>0</v>
      </c>
      <c r="I86" s="1">
        <f t="shared" si="4"/>
        <v>6225173151</v>
      </c>
      <c r="K86" s="5">
        <f t="shared" si="5"/>
        <v>-0.73282976774927033</v>
      </c>
      <c r="M86" s="1">
        <v>0</v>
      </c>
      <c r="O86" s="1">
        <v>22201970691</v>
      </c>
      <c r="Q86" s="1">
        <v>1954240689</v>
      </c>
      <c r="S86" s="1">
        <f t="shared" si="6"/>
        <v>24156211380</v>
      </c>
      <c r="U86" s="5">
        <f t="shared" si="7"/>
        <v>-4.3756120889392153E-2</v>
      </c>
    </row>
    <row r="87" spans="1:21" ht="21" x14ac:dyDescent="0.25">
      <c r="A87" s="2" t="s">
        <v>82</v>
      </c>
      <c r="C87" s="1">
        <v>0</v>
      </c>
      <c r="E87" s="1">
        <v>-539608193</v>
      </c>
      <c r="G87" s="1">
        <v>0</v>
      </c>
      <c r="I87" s="1">
        <f t="shared" si="4"/>
        <v>-539608193</v>
      </c>
      <c r="K87" s="5">
        <f t="shared" si="5"/>
        <v>6.3522883164827404E-2</v>
      </c>
      <c r="M87" s="1">
        <v>0</v>
      </c>
      <c r="O87" s="1">
        <v>6045579764</v>
      </c>
      <c r="Q87" s="1">
        <v>959609596</v>
      </c>
      <c r="S87" s="1">
        <f t="shared" si="6"/>
        <v>7005189360</v>
      </c>
      <c r="U87" s="5">
        <f t="shared" si="7"/>
        <v>-1.2689072291486282E-2</v>
      </c>
    </row>
    <row r="88" spans="1:21" ht="21" x14ac:dyDescent="0.25">
      <c r="A88" s="2" t="s">
        <v>141</v>
      </c>
      <c r="C88" s="1">
        <v>7213394342</v>
      </c>
      <c r="E88" s="1">
        <v>-8353842263</v>
      </c>
      <c r="G88" s="1">
        <v>0</v>
      </c>
      <c r="I88" s="1">
        <f t="shared" si="4"/>
        <v>-1140447921</v>
      </c>
      <c r="K88" s="5">
        <f t="shared" si="5"/>
        <v>0.13425396608322682</v>
      </c>
      <c r="M88" s="1">
        <v>7213394342</v>
      </c>
      <c r="O88" s="1">
        <v>-14154167495</v>
      </c>
      <c r="Q88" s="1">
        <v>184088909</v>
      </c>
      <c r="S88" s="1">
        <f t="shared" si="6"/>
        <v>-6756684244</v>
      </c>
      <c r="U88" s="5">
        <f t="shared" si="7"/>
        <v>1.2238934654988733E-2</v>
      </c>
    </row>
    <row r="89" spans="1:21" ht="21" x14ac:dyDescent="0.25">
      <c r="A89" s="2" t="s">
        <v>151</v>
      </c>
      <c r="C89" s="1">
        <v>0</v>
      </c>
      <c r="E89" s="1">
        <v>-3733655130</v>
      </c>
      <c r="G89" s="1">
        <v>0</v>
      </c>
      <c r="I89" s="1">
        <f t="shared" si="4"/>
        <v>-3733655130</v>
      </c>
      <c r="K89" s="5">
        <f t="shared" si="5"/>
        <v>0.43952731199681483</v>
      </c>
      <c r="M89" s="1">
        <v>0</v>
      </c>
      <c r="O89" s="1">
        <v>-15979203497</v>
      </c>
      <c r="Q89" s="1">
        <v>-126387182</v>
      </c>
      <c r="S89" s="1">
        <f t="shared" si="6"/>
        <v>-16105590679</v>
      </c>
      <c r="U89" s="5">
        <f t="shared" si="7"/>
        <v>2.9173373326616063E-2</v>
      </c>
    </row>
    <row r="90" spans="1:21" ht="21" x14ac:dyDescent="0.25">
      <c r="A90" s="2" t="s">
        <v>114</v>
      </c>
      <c r="C90" s="1">
        <v>0</v>
      </c>
      <c r="E90" s="1">
        <v>-3305833087</v>
      </c>
      <c r="G90" s="1">
        <v>0</v>
      </c>
      <c r="I90" s="1">
        <f t="shared" si="4"/>
        <v>-3305833087</v>
      </c>
      <c r="K90" s="5">
        <f t="shared" si="5"/>
        <v>0.38916393722717568</v>
      </c>
      <c r="M90" s="1">
        <v>0</v>
      </c>
      <c r="O90" s="1">
        <v>-4651813908</v>
      </c>
      <c r="Q90" s="1">
        <v>-192657585</v>
      </c>
      <c r="S90" s="1">
        <f t="shared" si="6"/>
        <v>-4844471493</v>
      </c>
      <c r="U90" s="5">
        <f t="shared" si="7"/>
        <v>8.775187340363557E-3</v>
      </c>
    </row>
    <row r="91" spans="1:21" ht="21" x14ac:dyDescent="0.25">
      <c r="A91" s="2" t="s">
        <v>43</v>
      </c>
      <c r="C91" s="1">
        <v>0</v>
      </c>
      <c r="E91" s="1">
        <v>-9096227368</v>
      </c>
      <c r="G91" s="1">
        <v>0</v>
      </c>
      <c r="I91" s="1">
        <f t="shared" si="4"/>
        <v>-9096227368</v>
      </c>
      <c r="K91" s="5">
        <f t="shared" si="5"/>
        <v>1.0708113698677098</v>
      </c>
      <c r="M91" s="1">
        <v>0</v>
      </c>
      <c r="O91" s="1">
        <v>2604351999</v>
      </c>
      <c r="Q91" s="1">
        <v>9669053464</v>
      </c>
      <c r="S91" s="1">
        <f t="shared" si="6"/>
        <v>12273405463</v>
      </c>
      <c r="U91" s="5">
        <f t="shared" si="7"/>
        <v>-2.2231822892897456E-2</v>
      </c>
    </row>
    <row r="92" spans="1:21" ht="21" x14ac:dyDescent="0.25">
      <c r="A92" s="2" t="s">
        <v>40</v>
      </c>
      <c r="C92" s="1">
        <v>0</v>
      </c>
      <c r="E92" s="1">
        <v>-17085234908</v>
      </c>
      <c r="G92" s="1">
        <v>0</v>
      </c>
      <c r="I92" s="1">
        <f t="shared" si="4"/>
        <v>-17085234908</v>
      </c>
      <c r="K92" s="5">
        <f t="shared" si="5"/>
        <v>2.0112803974874316</v>
      </c>
      <c r="M92" s="1">
        <v>0</v>
      </c>
      <c r="O92" s="1">
        <v>-19817031699</v>
      </c>
      <c r="Q92" s="1">
        <v>8516680470</v>
      </c>
      <c r="S92" s="1">
        <f t="shared" si="6"/>
        <v>-11300351229</v>
      </c>
      <c r="U92" s="5">
        <f t="shared" si="7"/>
        <v>2.0469250193683109E-2</v>
      </c>
    </row>
    <row r="93" spans="1:21" ht="21" x14ac:dyDescent="0.25">
      <c r="A93" s="2" t="s">
        <v>63</v>
      </c>
      <c r="C93" s="1">
        <v>0</v>
      </c>
      <c r="E93" s="1">
        <v>0</v>
      </c>
      <c r="G93" s="1">
        <v>0</v>
      </c>
      <c r="I93" s="1">
        <f t="shared" si="4"/>
        <v>0</v>
      </c>
      <c r="K93" s="5">
        <f t="shared" si="5"/>
        <v>0</v>
      </c>
      <c r="M93" s="1">
        <v>0</v>
      </c>
      <c r="O93" s="1">
        <v>-47709516</v>
      </c>
      <c r="Q93" s="1">
        <v>-6216</v>
      </c>
      <c r="S93" s="1">
        <f t="shared" si="6"/>
        <v>-47715732</v>
      </c>
      <c r="U93" s="5">
        <f t="shared" si="7"/>
        <v>8.6431407014697078E-5</v>
      </c>
    </row>
    <row r="94" spans="1:21" ht="21" x14ac:dyDescent="0.25">
      <c r="A94" s="2" t="s">
        <v>54</v>
      </c>
      <c r="C94" s="1">
        <v>0</v>
      </c>
      <c r="E94" s="1">
        <v>0</v>
      </c>
      <c r="G94" s="1">
        <v>0</v>
      </c>
      <c r="I94" s="1">
        <f t="shared" si="4"/>
        <v>0</v>
      </c>
      <c r="K94" s="5">
        <f t="shared" si="5"/>
        <v>0</v>
      </c>
      <c r="M94" s="1">
        <v>0</v>
      </c>
      <c r="O94" s="1">
        <v>-2113969566</v>
      </c>
      <c r="Q94" s="1">
        <v>875078845</v>
      </c>
      <c r="S94" s="1">
        <f t="shared" si="6"/>
        <v>-1238890721</v>
      </c>
      <c r="U94" s="5">
        <f t="shared" si="7"/>
        <v>2.2441040651641373E-3</v>
      </c>
    </row>
    <row r="95" spans="1:21" ht="21" x14ac:dyDescent="0.25">
      <c r="A95" s="2" t="s">
        <v>100</v>
      </c>
      <c r="C95" s="1">
        <v>0</v>
      </c>
      <c r="E95" s="1">
        <v>4876501865</v>
      </c>
      <c r="G95" s="1">
        <v>0</v>
      </c>
      <c r="I95" s="1">
        <f t="shared" si="4"/>
        <v>4876501865</v>
      </c>
      <c r="K95" s="5">
        <f t="shared" si="5"/>
        <v>-0.5740636673829338</v>
      </c>
      <c r="M95" s="1">
        <v>19610708800</v>
      </c>
      <c r="O95" s="1">
        <v>-22218639792</v>
      </c>
      <c r="Q95" s="1">
        <v>-200606546</v>
      </c>
      <c r="S95" s="1">
        <f t="shared" si="6"/>
        <v>-2808537538</v>
      </c>
      <c r="U95" s="5">
        <f t="shared" si="7"/>
        <v>5.0873336924378166E-3</v>
      </c>
    </row>
    <row r="96" spans="1:21" ht="21" x14ac:dyDescent="0.25">
      <c r="A96" s="2" t="s">
        <v>134</v>
      </c>
      <c r="C96" s="1">
        <v>0</v>
      </c>
      <c r="E96" s="1">
        <v>2840980220</v>
      </c>
      <c r="G96" s="1">
        <v>0</v>
      </c>
      <c r="I96" s="1">
        <f t="shared" si="4"/>
        <v>2840980220</v>
      </c>
      <c r="K96" s="5">
        <f t="shared" si="5"/>
        <v>-0.33444127967242643</v>
      </c>
      <c r="M96" s="1">
        <v>0</v>
      </c>
      <c r="O96" s="1">
        <v>-8158465394</v>
      </c>
      <c r="Q96" s="1">
        <v>212926576</v>
      </c>
      <c r="S96" s="1">
        <f t="shared" si="6"/>
        <v>-7945538818</v>
      </c>
      <c r="U96" s="5">
        <f t="shared" si="7"/>
        <v>1.4392404155711856E-2</v>
      </c>
    </row>
    <row r="97" spans="1:21" ht="21" x14ac:dyDescent="0.25">
      <c r="A97" s="2" t="s">
        <v>22</v>
      </c>
      <c r="C97" s="1">
        <v>0</v>
      </c>
      <c r="E97" s="1">
        <v>-2478398906</v>
      </c>
      <c r="G97" s="1">
        <v>0</v>
      </c>
      <c r="I97" s="1">
        <f t="shared" si="4"/>
        <v>-2478398906</v>
      </c>
      <c r="K97" s="5">
        <f t="shared" si="5"/>
        <v>0.29175806850967151</v>
      </c>
      <c r="M97" s="1">
        <v>0</v>
      </c>
      <c r="O97" s="1">
        <v>-21305157021</v>
      </c>
      <c r="Q97" s="1">
        <v>-1499872042</v>
      </c>
      <c r="S97" s="1">
        <f t="shared" si="6"/>
        <v>-22805029063</v>
      </c>
      <c r="U97" s="5">
        <f t="shared" si="7"/>
        <v>4.1308613874479573E-2</v>
      </c>
    </row>
    <row r="98" spans="1:21" ht="21" x14ac:dyDescent="0.25">
      <c r="A98" s="2" t="s">
        <v>28</v>
      </c>
      <c r="C98" s="1">
        <v>0</v>
      </c>
      <c r="E98" s="1">
        <v>0</v>
      </c>
      <c r="G98" s="1">
        <v>0</v>
      </c>
      <c r="I98" s="1">
        <f t="shared" si="4"/>
        <v>0</v>
      </c>
      <c r="K98" s="5">
        <f t="shared" si="5"/>
        <v>0</v>
      </c>
      <c r="M98" s="1">
        <v>13643088033</v>
      </c>
      <c r="O98" s="1">
        <v>-16833125574</v>
      </c>
      <c r="Q98" s="1">
        <v>186886334</v>
      </c>
      <c r="S98" s="1">
        <f t="shared" si="6"/>
        <v>-3003151207</v>
      </c>
      <c r="U98" s="5">
        <f t="shared" si="7"/>
        <v>5.4398533443623127E-3</v>
      </c>
    </row>
    <row r="99" spans="1:21" ht="21" x14ac:dyDescent="0.25">
      <c r="A99" s="2" t="s">
        <v>24</v>
      </c>
      <c r="C99" s="1">
        <v>0</v>
      </c>
      <c r="E99" s="1">
        <v>-918546643</v>
      </c>
      <c r="G99" s="1">
        <v>0</v>
      </c>
      <c r="I99" s="1">
        <f t="shared" si="4"/>
        <v>-918546643</v>
      </c>
      <c r="K99" s="5">
        <f t="shared" si="5"/>
        <v>0.10813166264273794</v>
      </c>
      <c r="M99" s="1">
        <v>0</v>
      </c>
      <c r="O99" s="1">
        <v>-19373920676</v>
      </c>
      <c r="Q99" s="1">
        <v>-1514</v>
      </c>
      <c r="S99" s="1">
        <f t="shared" si="6"/>
        <v>-19373922190</v>
      </c>
      <c r="U99" s="5">
        <f t="shared" si="7"/>
        <v>3.5093569439005178E-2</v>
      </c>
    </row>
    <row r="100" spans="1:21" ht="21" x14ac:dyDescent="0.25">
      <c r="A100" s="2" t="s">
        <v>103</v>
      </c>
      <c r="C100" s="1">
        <v>0</v>
      </c>
      <c r="E100" s="1">
        <v>2826374644</v>
      </c>
      <c r="G100" s="1">
        <v>0</v>
      </c>
      <c r="I100" s="1">
        <f t="shared" si="4"/>
        <v>2826374644</v>
      </c>
      <c r="K100" s="5">
        <f t="shared" si="5"/>
        <v>-0.33272190567136672</v>
      </c>
      <c r="M100" s="1">
        <v>3164880800</v>
      </c>
      <c r="O100" s="1">
        <v>3626667850</v>
      </c>
      <c r="Q100" s="1">
        <v>173725540</v>
      </c>
      <c r="S100" s="1">
        <f t="shared" si="6"/>
        <v>6965274190</v>
      </c>
      <c r="U100" s="5">
        <f t="shared" si="7"/>
        <v>-1.261677068026232E-2</v>
      </c>
    </row>
    <row r="101" spans="1:21" ht="21" x14ac:dyDescent="0.25">
      <c r="A101" s="2" t="s">
        <v>94</v>
      </c>
      <c r="C101" s="1">
        <v>0</v>
      </c>
      <c r="E101" s="1">
        <v>5332699824</v>
      </c>
      <c r="G101" s="1">
        <v>0</v>
      </c>
      <c r="I101" s="1">
        <f t="shared" si="4"/>
        <v>5332699824</v>
      </c>
      <c r="K101" s="5">
        <f t="shared" si="5"/>
        <v>-0.62776746585285381</v>
      </c>
      <c r="M101" s="1">
        <v>0</v>
      </c>
      <c r="O101" s="1">
        <v>-21317113750</v>
      </c>
      <c r="Q101" s="1">
        <v>336312193</v>
      </c>
      <c r="S101" s="1">
        <f t="shared" si="6"/>
        <v>-20980801557</v>
      </c>
      <c r="U101" s="5">
        <f t="shared" si="7"/>
        <v>3.8004241428543049E-2</v>
      </c>
    </row>
    <row r="102" spans="1:21" ht="21" x14ac:dyDescent="0.25">
      <c r="A102" s="2" t="s">
        <v>77</v>
      </c>
      <c r="C102" s="1">
        <v>0</v>
      </c>
      <c r="E102" s="1">
        <v>1149740490</v>
      </c>
      <c r="G102" s="1">
        <v>0</v>
      </c>
      <c r="I102" s="1">
        <f t="shared" si="4"/>
        <v>1149740490</v>
      </c>
      <c r="K102" s="5">
        <f t="shared" si="5"/>
        <v>-0.13534789086521784</v>
      </c>
      <c r="M102" s="1">
        <v>0</v>
      </c>
      <c r="O102" s="1">
        <v>7331816857</v>
      </c>
      <c r="Q102" s="1">
        <v>7305538694</v>
      </c>
      <c r="S102" s="1">
        <f t="shared" si="6"/>
        <v>14637355551</v>
      </c>
      <c r="U102" s="5">
        <f t="shared" si="7"/>
        <v>-2.6513838983908213E-2</v>
      </c>
    </row>
    <row r="103" spans="1:21" ht="21" x14ac:dyDescent="0.25">
      <c r="A103" s="2" t="s">
        <v>79</v>
      </c>
      <c r="C103" s="1">
        <v>0</v>
      </c>
      <c r="E103" s="1">
        <v>-1106064773</v>
      </c>
      <c r="G103" s="1">
        <v>0</v>
      </c>
      <c r="I103" s="1">
        <f t="shared" si="4"/>
        <v>-1106064773</v>
      </c>
      <c r="K103" s="5">
        <f t="shared" si="5"/>
        <v>0.13020636873096983</v>
      </c>
      <c r="M103" s="1">
        <v>0</v>
      </c>
      <c r="O103" s="1">
        <v>-15750711639</v>
      </c>
      <c r="Q103" s="1">
        <v>1675996561</v>
      </c>
      <c r="S103" s="1">
        <f t="shared" si="6"/>
        <v>-14074715078</v>
      </c>
      <c r="U103" s="5">
        <f t="shared" si="7"/>
        <v>2.5494682288904464E-2</v>
      </c>
    </row>
    <row r="104" spans="1:21" ht="21" x14ac:dyDescent="0.25">
      <c r="A104" s="2" t="s">
        <v>30</v>
      </c>
      <c r="C104" s="1">
        <v>0</v>
      </c>
      <c r="E104" s="1">
        <v>4068686067</v>
      </c>
      <c r="G104" s="1">
        <v>0</v>
      </c>
      <c r="I104" s="1">
        <f t="shared" si="4"/>
        <v>4068686067</v>
      </c>
      <c r="K104" s="5">
        <f t="shared" si="5"/>
        <v>-0.47896728222657309</v>
      </c>
      <c r="M104" s="1">
        <v>0</v>
      </c>
      <c r="O104" s="1">
        <v>10058996301</v>
      </c>
      <c r="Q104" s="1">
        <v>1439430546</v>
      </c>
      <c r="S104" s="1">
        <f t="shared" si="6"/>
        <v>11498426847</v>
      </c>
      <c r="U104" s="5">
        <f t="shared" si="7"/>
        <v>-2.0828040756909631E-2</v>
      </c>
    </row>
    <row r="105" spans="1:21" ht="21" x14ac:dyDescent="0.25">
      <c r="A105" s="2" t="s">
        <v>59</v>
      </c>
      <c r="C105" s="1">
        <v>0</v>
      </c>
      <c r="E105" s="1">
        <v>4461090650</v>
      </c>
      <c r="G105" s="1">
        <v>0</v>
      </c>
      <c r="I105" s="1">
        <f t="shared" si="4"/>
        <v>4461090650</v>
      </c>
      <c r="K105" s="5">
        <f t="shared" si="5"/>
        <v>-0.52516130003914507</v>
      </c>
      <c r="M105" s="1">
        <v>0</v>
      </c>
      <c r="O105" s="1">
        <v>-8779032718</v>
      </c>
      <c r="Q105" s="1">
        <v>10762051992</v>
      </c>
      <c r="S105" s="1">
        <f t="shared" si="6"/>
        <v>1983019274</v>
      </c>
      <c r="U105" s="5">
        <f t="shared" si="7"/>
        <v>-3.592004959477162E-3</v>
      </c>
    </row>
    <row r="106" spans="1:21" ht="21" x14ac:dyDescent="0.25">
      <c r="A106" s="2" t="s">
        <v>153</v>
      </c>
      <c r="C106" s="1">
        <v>0</v>
      </c>
      <c r="E106" s="1">
        <v>4433302376</v>
      </c>
      <c r="G106" s="1">
        <v>0</v>
      </c>
      <c r="I106" s="1">
        <f t="shared" si="4"/>
        <v>4433302376</v>
      </c>
      <c r="K106" s="5">
        <f t="shared" si="5"/>
        <v>-0.52189005378018738</v>
      </c>
      <c r="M106" s="1">
        <v>0</v>
      </c>
      <c r="O106" s="1">
        <v>-16582151534</v>
      </c>
      <c r="Q106" s="1">
        <v>-44012681</v>
      </c>
      <c r="S106" s="1">
        <f t="shared" si="6"/>
        <v>-16626164215</v>
      </c>
      <c r="U106" s="5">
        <f t="shared" si="7"/>
        <v>3.0116330738882022E-2</v>
      </c>
    </row>
    <row r="107" spans="1:21" ht="21" x14ac:dyDescent="0.25">
      <c r="A107" s="2" t="s">
        <v>80</v>
      </c>
      <c r="C107" s="1">
        <v>0</v>
      </c>
      <c r="E107" s="1">
        <v>-2045693277</v>
      </c>
      <c r="G107" s="1">
        <v>0</v>
      </c>
      <c r="I107" s="1">
        <f t="shared" si="4"/>
        <v>-2045693277</v>
      </c>
      <c r="K107" s="5">
        <f t="shared" si="5"/>
        <v>0.24081979612556381</v>
      </c>
      <c r="M107" s="1">
        <v>0</v>
      </c>
      <c r="O107" s="1">
        <v>-5846468625</v>
      </c>
      <c r="Q107" s="1">
        <v>2364314479</v>
      </c>
      <c r="S107" s="1">
        <f t="shared" si="6"/>
        <v>-3482154146</v>
      </c>
      <c r="U107" s="5">
        <f t="shared" si="7"/>
        <v>6.3075105351174518E-3</v>
      </c>
    </row>
    <row r="108" spans="1:21" ht="21" x14ac:dyDescent="0.25">
      <c r="A108" s="2" t="s">
        <v>113</v>
      </c>
      <c r="C108" s="1">
        <v>0</v>
      </c>
      <c r="E108" s="1">
        <v>0</v>
      </c>
      <c r="G108" s="1">
        <v>0</v>
      </c>
      <c r="I108" s="1">
        <f t="shared" si="4"/>
        <v>0</v>
      </c>
      <c r="K108" s="5">
        <f t="shared" si="5"/>
        <v>0</v>
      </c>
      <c r="M108" s="1">
        <v>0</v>
      </c>
      <c r="O108" s="1">
        <v>6710004925</v>
      </c>
      <c r="Q108" s="1">
        <v>2012755540</v>
      </c>
      <c r="S108" s="1">
        <f t="shared" si="6"/>
        <v>8722760465</v>
      </c>
      <c r="U108" s="5">
        <f t="shared" si="7"/>
        <v>-1.5800249277159225E-2</v>
      </c>
    </row>
    <row r="109" spans="1:21" ht="21" x14ac:dyDescent="0.25">
      <c r="A109" s="2" t="s">
        <v>146</v>
      </c>
      <c r="C109" s="1">
        <v>0</v>
      </c>
      <c r="E109" s="1">
        <v>55037233</v>
      </c>
      <c r="G109" s="1">
        <v>0</v>
      </c>
      <c r="I109" s="1">
        <f t="shared" si="4"/>
        <v>55037233</v>
      </c>
      <c r="K109" s="5">
        <f t="shared" si="5"/>
        <v>-6.4790041495429683E-3</v>
      </c>
      <c r="M109" s="1">
        <v>221863940</v>
      </c>
      <c r="O109" s="1">
        <v>-4095882224</v>
      </c>
      <c r="Q109" s="1">
        <v>725209585</v>
      </c>
      <c r="S109" s="1">
        <f t="shared" si="6"/>
        <v>-3148808699</v>
      </c>
      <c r="U109" s="5">
        <f t="shared" si="7"/>
        <v>5.7036946698143035E-3</v>
      </c>
    </row>
    <row r="110" spans="1:21" ht="21" x14ac:dyDescent="0.25">
      <c r="A110" s="2" t="s">
        <v>96</v>
      </c>
      <c r="C110" s="1">
        <v>16880319920</v>
      </c>
      <c r="E110" s="1">
        <v>-17059592270</v>
      </c>
      <c r="G110" s="1">
        <v>0</v>
      </c>
      <c r="I110" s="1">
        <f t="shared" si="4"/>
        <v>-179272350</v>
      </c>
      <c r="K110" s="5">
        <f t="shared" si="5"/>
        <v>2.1104009708270026E-2</v>
      </c>
      <c r="M110" s="1">
        <v>16880319920</v>
      </c>
      <c r="O110" s="1">
        <v>-24435379422</v>
      </c>
      <c r="Q110" s="1">
        <v>0</v>
      </c>
      <c r="S110" s="1">
        <f t="shared" si="6"/>
        <v>-7555059502</v>
      </c>
      <c r="U110" s="5">
        <f t="shared" si="7"/>
        <v>1.3685097041739119E-2</v>
      </c>
    </row>
    <row r="111" spans="1:21" ht="21" x14ac:dyDescent="0.25">
      <c r="A111" s="2" t="s">
        <v>85</v>
      </c>
      <c r="C111" s="1">
        <v>0</v>
      </c>
      <c r="E111" s="1">
        <v>0</v>
      </c>
      <c r="G111" s="1">
        <v>0</v>
      </c>
      <c r="I111" s="1">
        <f t="shared" si="4"/>
        <v>0</v>
      </c>
      <c r="K111" s="5">
        <f t="shared" si="5"/>
        <v>0</v>
      </c>
      <c r="M111" s="1">
        <v>2612462113</v>
      </c>
      <c r="O111" s="1">
        <v>-20939833355</v>
      </c>
      <c r="Q111" s="1">
        <v>0</v>
      </c>
      <c r="S111" s="1">
        <f t="shared" si="6"/>
        <v>-18327371242</v>
      </c>
      <c r="U111" s="5">
        <f t="shared" si="7"/>
        <v>3.319786613200771E-2</v>
      </c>
    </row>
    <row r="112" spans="1:21" ht="21" x14ac:dyDescent="0.25">
      <c r="A112" s="2" t="s">
        <v>86</v>
      </c>
      <c r="C112" s="1">
        <v>0</v>
      </c>
      <c r="E112" s="1">
        <v>0</v>
      </c>
      <c r="G112" s="1">
        <v>0</v>
      </c>
      <c r="I112" s="1">
        <f t="shared" si="4"/>
        <v>0</v>
      </c>
      <c r="K112" s="5">
        <f t="shared" si="5"/>
        <v>0</v>
      </c>
      <c r="M112" s="1">
        <v>5280361920</v>
      </c>
      <c r="O112" s="1">
        <v>-6215928339</v>
      </c>
      <c r="Q112" s="1">
        <v>0</v>
      </c>
      <c r="S112" s="1">
        <f t="shared" si="6"/>
        <v>-935566419</v>
      </c>
      <c r="U112" s="5">
        <f t="shared" si="7"/>
        <v>1.6946679545830215E-3</v>
      </c>
    </row>
    <row r="113" spans="1:21" ht="21" x14ac:dyDescent="0.25">
      <c r="A113" s="2" t="s">
        <v>133</v>
      </c>
      <c r="C113" s="1">
        <v>0</v>
      </c>
      <c r="E113" s="1">
        <v>2957476501</v>
      </c>
      <c r="G113" s="1">
        <v>0</v>
      </c>
      <c r="I113" s="1">
        <f t="shared" si="4"/>
        <v>2957476501</v>
      </c>
      <c r="K113" s="5">
        <f t="shared" si="5"/>
        <v>-0.34815526649304518</v>
      </c>
      <c r="M113" s="1">
        <v>1256621097</v>
      </c>
      <c r="O113" s="1">
        <v>-15422741554</v>
      </c>
      <c r="Q113" s="1">
        <v>0</v>
      </c>
      <c r="S113" s="1">
        <f t="shared" si="6"/>
        <v>-14166120457</v>
      </c>
      <c r="U113" s="5">
        <f t="shared" si="7"/>
        <v>2.5660252325966488E-2</v>
      </c>
    </row>
    <row r="114" spans="1:21" ht="21" x14ac:dyDescent="0.25">
      <c r="A114" s="2" t="s">
        <v>34</v>
      </c>
      <c r="C114" s="1">
        <v>0</v>
      </c>
      <c r="E114" s="1">
        <v>1113357359</v>
      </c>
      <c r="G114" s="1">
        <v>0</v>
      </c>
      <c r="I114" s="1">
        <f t="shared" si="4"/>
        <v>1113357359</v>
      </c>
      <c r="K114" s="5">
        <f t="shared" si="5"/>
        <v>-0.13106485474815205</v>
      </c>
      <c r="M114" s="1">
        <v>232480600</v>
      </c>
      <c r="O114" s="1">
        <v>3377596170</v>
      </c>
      <c r="Q114" s="1">
        <v>0</v>
      </c>
      <c r="S114" s="1">
        <f t="shared" si="6"/>
        <v>3610076770</v>
      </c>
      <c r="U114" s="5">
        <f t="shared" si="7"/>
        <v>-6.5392272440077618E-3</v>
      </c>
    </row>
    <row r="115" spans="1:21" ht="21" x14ac:dyDescent="0.25">
      <c r="A115" s="2" t="s">
        <v>106</v>
      </c>
      <c r="C115" s="1">
        <v>0</v>
      </c>
      <c r="E115" s="1">
        <v>506219569</v>
      </c>
      <c r="G115" s="1">
        <v>0</v>
      </c>
      <c r="I115" s="1">
        <f t="shared" si="4"/>
        <v>506219569</v>
      </c>
      <c r="K115" s="5">
        <f t="shared" si="5"/>
        <v>-5.9592361558780636E-2</v>
      </c>
      <c r="M115" s="1">
        <v>2132649150</v>
      </c>
      <c r="O115" s="1">
        <v>-1018821265</v>
      </c>
      <c r="Q115" s="1">
        <v>0</v>
      </c>
      <c r="S115" s="1">
        <f t="shared" si="6"/>
        <v>1113827885</v>
      </c>
      <c r="U115" s="5">
        <f t="shared" si="7"/>
        <v>-2.0175675241187584E-3</v>
      </c>
    </row>
    <row r="116" spans="1:21" ht="21" x14ac:dyDescent="0.25">
      <c r="A116" s="2" t="s">
        <v>45</v>
      </c>
      <c r="C116" s="1">
        <v>0</v>
      </c>
      <c r="E116" s="1">
        <v>216425300</v>
      </c>
      <c r="G116" s="1">
        <v>0</v>
      </c>
      <c r="I116" s="1">
        <f t="shared" si="4"/>
        <v>216425300</v>
      </c>
      <c r="K116" s="5">
        <f t="shared" si="5"/>
        <v>-2.5477669212877797E-2</v>
      </c>
      <c r="M116" s="1">
        <v>948310000</v>
      </c>
      <c r="O116" s="1">
        <v>-1863506370</v>
      </c>
      <c r="Q116" s="1">
        <v>0</v>
      </c>
      <c r="S116" s="1">
        <f t="shared" si="6"/>
        <v>-915196370</v>
      </c>
      <c r="U116" s="5">
        <f t="shared" si="7"/>
        <v>1.6577700192012836E-3</v>
      </c>
    </row>
    <row r="117" spans="1:21" ht="21" x14ac:dyDescent="0.25">
      <c r="A117" s="2" t="s">
        <v>69</v>
      </c>
      <c r="C117" s="1">
        <v>5249531189</v>
      </c>
      <c r="E117" s="1">
        <v>-6079489548</v>
      </c>
      <c r="G117" s="1">
        <v>0</v>
      </c>
      <c r="I117" s="1">
        <f t="shared" si="4"/>
        <v>-829958359</v>
      </c>
      <c r="K117" s="5">
        <f t="shared" si="5"/>
        <v>9.7703015918494174E-2</v>
      </c>
      <c r="M117" s="1">
        <v>5249531189</v>
      </c>
      <c r="O117" s="1">
        <v>-6677952967</v>
      </c>
      <c r="Q117" s="1">
        <v>0</v>
      </c>
      <c r="S117" s="1">
        <f t="shared" si="6"/>
        <v>-1428421778</v>
      </c>
      <c r="U117" s="5">
        <f t="shared" si="7"/>
        <v>2.5874171663755525E-3</v>
      </c>
    </row>
    <row r="118" spans="1:21" ht="21" x14ac:dyDescent="0.25">
      <c r="A118" s="2" t="s">
        <v>120</v>
      </c>
      <c r="C118" s="1">
        <v>0</v>
      </c>
      <c r="E118" s="1">
        <v>5887128335</v>
      </c>
      <c r="G118" s="1">
        <v>0</v>
      </c>
      <c r="I118" s="1">
        <f t="shared" si="4"/>
        <v>5887128335</v>
      </c>
      <c r="K118" s="5">
        <f t="shared" si="5"/>
        <v>-0.693035002529233</v>
      </c>
      <c r="M118" s="1">
        <v>2352749778</v>
      </c>
      <c r="O118" s="1">
        <v>-11280462012</v>
      </c>
      <c r="Q118" s="1">
        <v>0</v>
      </c>
      <c r="S118" s="1">
        <f t="shared" si="6"/>
        <v>-8927712234</v>
      </c>
      <c r="U118" s="5">
        <f t="shared" si="7"/>
        <v>1.6171495174944494E-2</v>
      </c>
    </row>
    <row r="119" spans="1:21" ht="21" x14ac:dyDescent="0.25">
      <c r="A119" s="2" t="s">
        <v>72</v>
      </c>
      <c r="C119" s="1">
        <v>4660276961</v>
      </c>
      <c r="E119" s="1">
        <v>-4985324830</v>
      </c>
      <c r="G119" s="1">
        <v>0</v>
      </c>
      <c r="I119" s="1">
        <f t="shared" si="4"/>
        <v>-325047869</v>
      </c>
      <c r="K119" s="5">
        <f t="shared" si="5"/>
        <v>3.8264759641007014E-2</v>
      </c>
      <c r="M119" s="1">
        <v>4660276961</v>
      </c>
      <c r="O119" s="1">
        <v>-18523220134</v>
      </c>
      <c r="Q119" s="1">
        <v>0</v>
      </c>
      <c r="S119" s="1">
        <f t="shared" si="6"/>
        <v>-13862943173</v>
      </c>
      <c r="U119" s="5">
        <f t="shared" si="7"/>
        <v>2.511108252111021E-2</v>
      </c>
    </row>
    <row r="120" spans="1:21" ht="21" x14ac:dyDescent="0.25">
      <c r="A120" s="2" t="s">
        <v>46</v>
      </c>
      <c r="C120" s="1">
        <v>5648024382</v>
      </c>
      <c r="E120" s="1">
        <v>-4532914178</v>
      </c>
      <c r="G120" s="1">
        <v>0</v>
      </c>
      <c r="I120" s="1">
        <f t="shared" si="4"/>
        <v>1115110204</v>
      </c>
      <c r="K120" s="5">
        <f t="shared" si="5"/>
        <v>-0.13127120033294018</v>
      </c>
      <c r="M120" s="1">
        <v>5648024382</v>
      </c>
      <c r="O120" s="1">
        <v>-3653485545</v>
      </c>
      <c r="Q120" s="1">
        <v>0</v>
      </c>
      <c r="S120" s="1">
        <f t="shared" si="6"/>
        <v>1994538837</v>
      </c>
      <c r="U120" s="5">
        <f t="shared" si="7"/>
        <v>-3.6128712858762716E-3</v>
      </c>
    </row>
    <row r="121" spans="1:21" ht="21" x14ac:dyDescent="0.25">
      <c r="A121" s="2" t="s">
        <v>135</v>
      </c>
      <c r="C121" s="1">
        <v>326407000</v>
      </c>
      <c r="E121" s="1">
        <v>-323883873</v>
      </c>
      <c r="G121" s="1">
        <v>0</v>
      </c>
      <c r="I121" s="1">
        <f t="shared" si="4"/>
        <v>2523127</v>
      </c>
      <c r="K121" s="5">
        <f t="shared" si="5"/>
        <v>-2.97023476867449E-4</v>
      </c>
      <c r="M121" s="1">
        <v>326407000</v>
      </c>
      <c r="O121" s="1">
        <v>-2079364113</v>
      </c>
      <c r="Q121" s="1">
        <v>0</v>
      </c>
      <c r="S121" s="1">
        <f t="shared" si="6"/>
        <v>-1752957113</v>
      </c>
      <c r="U121" s="5">
        <f t="shared" si="7"/>
        <v>3.1752745554235935E-3</v>
      </c>
    </row>
    <row r="122" spans="1:21" ht="21" x14ac:dyDescent="0.25">
      <c r="A122" s="2" t="s">
        <v>41</v>
      </c>
      <c r="C122" s="1">
        <v>6340212498</v>
      </c>
      <c r="E122" s="1">
        <v>-15636211489</v>
      </c>
      <c r="G122" s="1">
        <v>0</v>
      </c>
      <c r="I122" s="1">
        <f t="shared" si="4"/>
        <v>-9295998991</v>
      </c>
      <c r="K122" s="5">
        <f t="shared" si="5"/>
        <v>1.0943285618453285</v>
      </c>
      <c r="M122" s="1">
        <v>6340212498</v>
      </c>
      <c r="O122" s="1">
        <v>-19575560065</v>
      </c>
      <c r="Q122" s="1">
        <v>0</v>
      </c>
      <c r="S122" s="1">
        <f t="shared" si="6"/>
        <v>-13235347567</v>
      </c>
      <c r="U122" s="5">
        <f t="shared" si="7"/>
        <v>2.3974267282420768E-2</v>
      </c>
    </row>
    <row r="123" spans="1:21" ht="21" x14ac:dyDescent="0.25">
      <c r="A123" s="2" t="s">
        <v>49</v>
      </c>
      <c r="C123" s="1">
        <v>0</v>
      </c>
      <c r="E123" s="1">
        <v>0</v>
      </c>
      <c r="G123" s="1">
        <v>0</v>
      </c>
      <c r="I123" s="1">
        <f t="shared" si="4"/>
        <v>0</v>
      </c>
      <c r="K123" s="5">
        <f t="shared" si="5"/>
        <v>0</v>
      </c>
      <c r="M123" s="1">
        <v>666260200</v>
      </c>
      <c r="O123" s="1">
        <v>-885236696</v>
      </c>
      <c r="Q123" s="1">
        <v>0</v>
      </c>
      <c r="S123" s="1">
        <f t="shared" si="6"/>
        <v>-218976496</v>
      </c>
      <c r="U123" s="5">
        <f t="shared" si="7"/>
        <v>3.9665003258104032E-4</v>
      </c>
    </row>
    <row r="124" spans="1:21" ht="21" x14ac:dyDescent="0.25">
      <c r="A124" s="2" t="s">
        <v>93</v>
      </c>
      <c r="C124" s="1">
        <v>0</v>
      </c>
      <c r="E124" s="1">
        <v>2178446368</v>
      </c>
      <c r="G124" s="1">
        <v>0</v>
      </c>
      <c r="I124" s="1">
        <f t="shared" si="4"/>
        <v>2178446368</v>
      </c>
      <c r="K124" s="5">
        <f t="shared" si="5"/>
        <v>-0.25644754084619059</v>
      </c>
      <c r="M124" s="1">
        <v>0</v>
      </c>
      <c r="O124" s="1">
        <v>-4572178854</v>
      </c>
      <c r="Q124" s="1">
        <v>0</v>
      </c>
      <c r="S124" s="1">
        <f t="shared" si="6"/>
        <v>-4572178854</v>
      </c>
      <c r="U124" s="5">
        <f t="shared" si="7"/>
        <v>8.2819614183863976E-3</v>
      </c>
    </row>
    <row r="125" spans="1:21" ht="21" x14ac:dyDescent="0.25">
      <c r="A125" s="2" t="s">
        <v>58</v>
      </c>
      <c r="C125" s="1">
        <v>0</v>
      </c>
      <c r="E125" s="1">
        <v>1222184818</v>
      </c>
      <c r="G125" s="1">
        <v>0</v>
      </c>
      <c r="I125" s="1">
        <f t="shared" si="4"/>
        <v>1222184818</v>
      </c>
      <c r="K125" s="5">
        <f t="shared" si="5"/>
        <v>-0.14387606490555979</v>
      </c>
      <c r="M125" s="1">
        <v>0</v>
      </c>
      <c r="O125" s="1">
        <v>-18472656949</v>
      </c>
      <c r="Q125" s="1">
        <v>0</v>
      </c>
      <c r="S125" s="1">
        <f t="shared" si="6"/>
        <v>-18472656949</v>
      </c>
      <c r="U125" s="5">
        <f t="shared" si="7"/>
        <v>3.3461034012888899E-2</v>
      </c>
    </row>
    <row r="126" spans="1:21" ht="21" x14ac:dyDescent="0.25">
      <c r="A126" s="2" t="s">
        <v>152</v>
      </c>
      <c r="C126" s="1">
        <v>0</v>
      </c>
      <c r="E126" s="1">
        <v>177616330</v>
      </c>
      <c r="G126" s="1">
        <v>0</v>
      </c>
      <c r="I126" s="1">
        <f t="shared" si="4"/>
        <v>177616330</v>
      </c>
      <c r="K126" s="5">
        <f t="shared" si="5"/>
        <v>-2.0909062399568547E-2</v>
      </c>
      <c r="M126" s="1">
        <v>0</v>
      </c>
      <c r="O126" s="1">
        <v>-1268093331</v>
      </c>
      <c r="Q126" s="1">
        <v>0</v>
      </c>
      <c r="S126" s="1">
        <f t="shared" si="6"/>
        <v>-1268093331</v>
      </c>
      <c r="U126" s="5">
        <f t="shared" si="7"/>
        <v>2.2970011405103034E-3</v>
      </c>
    </row>
    <row r="127" spans="1:21" ht="21" x14ac:dyDescent="0.25">
      <c r="A127" s="2" t="s">
        <v>53</v>
      </c>
      <c r="C127" s="1">
        <v>0</v>
      </c>
      <c r="E127" s="1">
        <v>-1789459718</v>
      </c>
      <c r="G127" s="1">
        <v>0</v>
      </c>
      <c r="I127" s="1">
        <f t="shared" si="4"/>
        <v>-1789459718</v>
      </c>
      <c r="K127" s="5">
        <f t="shared" si="5"/>
        <v>0.21065588341554145</v>
      </c>
      <c r="M127" s="1">
        <v>0</v>
      </c>
      <c r="O127" s="1">
        <v>-13002327973</v>
      </c>
      <c r="Q127" s="1">
        <v>0</v>
      </c>
      <c r="S127" s="1">
        <f t="shared" si="6"/>
        <v>-13002327973</v>
      </c>
      <c r="U127" s="5">
        <f t="shared" si="7"/>
        <v>2.3552179838149487E-2</v>
      </c>
    </row>
    <row r="128" spans="1:21" ht="21" x14ac:dyDescent="0.25">
      <c r="A128" s="2" t="s">
        <v>75</v>
      </c>
      <c r="C128" s="1">
        <v>0</v>
      </c>
      <c r="E128" s="1">
        <v>87704220</v>
      </c>
      <c r="G128" s="1">
        <v>0</v>
      </c>
      <c r="I128" s="1">
        <f t="shared" si="4"/>
        <v>87704220</v>
      </c>
      <c r="K128" s="5">
        <f t="shared" si="5"/>
        <v>-1.0324574371542796E-2</v>
      </c>
      <c r="M128" s="1">
        <v>0</v>
      </c>
      <c r="O128" s="1">
        <v>-1355051338</v>
      </c>
      <c r="Q128" s="1">
        <v>0</v>
      </c>
      <c r="S128" s="1">
        <f t="shared" si="6"/>
        <v>-1355051338</v>
      </c>
      <c r="U128" s="5">
        <f t="shared" si="7"/>
        <v>2.4545152890138597E-3</v>
      </c>
    </row>
    <row r="129" spans="1:21" ht="21" x14ac:dyDescent="0.25">
      <c r="A129" s="2" t="s">
        <v>87</v>
      </c>
      <c r="C129" s="1">
        <v>0</v>
      </c>
      <c r="E129" s="1">
        <v>-934197872</v>
      </c>
      <c r="G129" s="1">
        <v>0</v>
      </c>
      <c r="I129" s="1">
        <f t="shared" si="4"/>
        <v>-934197872</v>
      </c>
      <c r="K129" s="5">
        <f t="shared" si="5"/>
        <v>0.10997413131547168</v>
      </c>
      <c r="M129" s="1">
        <v>0</v>
      </c>
      <c r="O129" s="1">
        <v>-2241124222</v>
      </c>
      <c r="Q129" s="1">
        <v>0</v>
      </c>
      <c r="S129" s="1">
        <f t="shared" si="6"/>
        <v>-2241124222</v>
      </c>
      <c r="U129" s="5">
        <f t="shared" si="7"/>
        <v>4.0595315566400265E-3</v>
      </c>
    </row>
    <row r="130" spans="1:21" ht="21" x14ac:dyDescent="0.25">
      <c r="A130" s="2" t="s">
        <v>117</v>
      </c>
      <c r="C130" s="1">
        <v>0</v>
      </c>
      <c r="E130" s="1">
        <v>506590692</v>
      </c>
      <c r="G130" s="1">
        <v>0</v>
      </c>
      <c r="I130" s="1">
        <f t="shared" si="4"/>
        <v>506590692</v>
      </c>
      <c r="K130" s="5">
        <f t="shared" si="5"/>
        <v>-5.963605030049101E-2</v>
      </c>
      <c r="M130" s="1">
        <v>0</v>
      </c>
      <c r="O130" s="1">
        <v>-1419874592</v>
      </c>
      <c r="Q130" s="1">
        <v>0</v>
      </c>
      <c r="S130" s="1">
        <f t="shared" si="6"/>
        <v>-1419874592</v>
      </c>
      <c r="U130" s="5">
        <f t="shared" si="7"/>
        <v>2.5719349494833059E-3</v>
      </c>
    </row>
    <row r="131" spans="1:21" ht="21" x14ac:dyDescent="0.25">
      <c r="A131" s="2" t="s">
        <v>73</v>
      </c>
      <c r="C131" s="1">
        <v>0</v>
      </c>
      <c r="E131" s="1">
        <v>1699112106</v>
      </c>
      <c r="G131" s="1">
        <v>0</v>
      </c>
      <c r="I131" s="1">
        <f t="shared" si="4"/>
        <v>1699112106</v>
      </c>
      <c r="K131" s="5">
        <f t="shared" si="5"/>
        <v>-0.20002012792526638</v>
      </c>
      <c r="M131" s="1">
        <v>0</v>
      </c>
      <c r="O131" s="1">
        <v>-1357902154</v>
      </c>
      <c r="Q131" s="1">
        <v>0</v>
      </c>
      <c r="S131" s="1">
        <f t="shared" si="6"/>
        <v>-1357902154</v>
      </c>
      <c r="U131" s="5">
        <f t="shared" si="7"/>
        <v>2.4596792051415637E-3</v>
      </c>
    </row>
    <row r="132" spans="1:21" ht="21" x14ac:dyDescent="0.25">
      <c r="A132" s="2" t="s">
        <v>150</v>
      </c>
      <c r="C132" s="1">
        <v>0</v>
      </c>
      <c r="E132" s="1">
        <v>0</v>
      </c>
      <c r="G132" s="1">
        <v>0</v>
      </c>
      <c r="I132" s="1">
        <f t="shared" si="4"/>
        <v>0</v>
      </c>
      <c r="K132" s="5">
        <f t="shared" si="5"/>
        <v>0</v>
      </c>
      <c r="M132" s="1">
        <v>0</v>
      </c>
      <c r="O132" s="1">
        <v>-16266412680</v>
      </c>
      <c r="Q132" s="1">
        <v>0</v>
      </c>
      <c r="S132" s="1">
        <f t="shared" si="6"/>
        <v>-16266412680</v>
      </c>
      <c r="U132" s="5">
        <f t="shared" si="7"/>
        <v>2.9464683367198673E-2</v>
      </c>
    </row>
    <row r="133" spans="1:21" ht="21" x14ac:dyDescent="0.25">
      <c r="A133" s="2" t="s">
        <v>55</v>
      </c>
      <c r="C133" s="1">
        <v>0</v>
      </c>
      <c r="E133" s="1">
        <v>-3686013223</v>
      </c>
      <c r="G133" s="1">
        <v>0</v>
      </c>
      <c r="I133" s="1">
        <f t="shared" si="4"/>
        <v>-3686013223</v>
      </c>
      <c r="K133" s="5">
        <f t="shared" si="5"/>
        <v>0.43391888845660631</v>
      </c>
      <c r="M133" s="1">
        <v>0</v>
      </c>
      <c r="O133" s="1">
        <v>-1449798002</v>
      </c>
      <c r="Q133" s="1">
        <v>0</v>
      </c>
      <c r="S133" s="1">
        <f t="shared" si="6"/>
        <v>-1449798002</v>
      </c>
      <c r="U133" s="5">
        <f t="shared" si="7"/>
        <v>2.6261376688081952E-3</v>
      </c>
    </row>
    <row r="134" spans="1:21" ht="21" x14ac:dyDescent="0.25">
      <c r="A134" s="2" t="s">
        <v>15</v>
      </c>
      <c r="C134" s="1">
        <v>0</v>
      </c>
      <c r="E134" s="1">
        <v>0</v>
      </c>
      <c r="G134" s="1">
        <v>0</v>
      </c>
      <c r="I134" s="1">
        <f t="shared" si="4"/>
        <v>0</v>
      </c>
      <c r="K134" s="5">
        <f t="shared" si="5"/>
        <v>0</v>
      </c>
      <c r="M134" s="1">
        <v>0</v>
      </c>
      <c r="O134" s="1">
        <v>-2476356682</v>
      </c>
      <c r="Q134" s="1">
        <v>0</v>
      </c>
      <c r="S134" s="1">
        <f t="shared" si="6"/>
        <v>-2476356682</v>
      </c>
      <c r="U134" s="5">
        <f t="shared" si="7"/>
        <v>4.4856273460398086E-3</v>
      </c>
    </row>
    <row r="135" spans="1:21" ht="21" x14ac:dyDescent="0.25">
      <c r="A135" s="2" t="s">
        <v>61</v>
      </c>
      <c r="C135" s="1">
        <v>0</v>
      </c>
      <c r="E135" s="1">
        <v>6154288678</v>
      </c>
      <c r="G135" s="1">
        <v>0</v>
      </c>
      <c r="I135" s="1">
        <f t="shared" si="4"/>
        <v>6154288678</v>
      </c>
      <c r="K135" s="5">
        <f t="shared" si="5"/>
        <v>-0.72448522043699604</v>
      </c>
      <c r="M135" s="1">
        <v>0</v>
      </c>
      <c r="O135" s="1">
        <v>-5852546916</v>
      </c>
      <c r="Q135" s="1">
        <v>0</v>
      </c>
      <c r="S135" s="1">
        <f t="shared" si="6"/>
        <v>-5852546916</v>
      </c>
      <c r="U135" s="5">
        <f t="shared" si="7"/>
        <v>1.0601196782843155E-2</v>
      </c>
    </row>
    <row r="136" spans="1:21" ht="21" x14ac:dyDescent="0.25">
      <c r="A136" s="2" t="s">
        <v>158</v>
      </c>
      <c r="C136" s="1">
        <v>0</v>
      </c>
      <c r="E136" s="1">
        <v>-198691616</v>
      </c>
      <c r="G136" s="1">
        <v>0</v>
      </c>
      <c r="I136" s="1">
        <f t="shared" si="4"/>
        <v>-198691616</v>
      </c>
      <c r="K136" s="5">
        <f t="shared" si="5"/>
        <v>2.3390053139906181E-2</v>
      </c>
      <c r="M136" s="1">
        <v>0</v>
      </c>
      <c r="O136" s="1">
        <v>-198691616</v>
      </c>
      <c r="Q136" s="1">
        <v>0</v>
      </c>
      <c r="S136" s="1">
        <f t="shared" si="6"/>
        <v>-198691616</v>
      </c>
      <c r="U136" s="5">
        <f t="shared" si="7"/>
        <v>3.5990637077314245E-4</v>
      </c>
    </row>
    <row r="137" spans="1:21" ht="21" x14ac:dyDescent="0.25">
      <c r="A137" s="2" t="s">
        <v>125</v>
      </c>
      <c r="C137" s="1">
        <v>0</v>
      </c>
      <c r="E137" s="1">
        <v>-2861816750</v>
      </c>
      <c r="G137" s="1">
        <v>0</v>
      </c>
      <c r="I137" s="1">
        <f t="shared" ref="I137:I159" si="8">C137+E137+G137</f>
        <v>-2861816750</v>
      </c>
      <c r="K137" s="5">
        <f t="shared" ref="K137:K159" si="9">I137/$I$160</f>
        <v>0.33689416396499389</v>
      </c>
      <c r="M137" s="1">
        <v>0</v>
      </c>
      <c r="O137" s="1">
        <v>-25209007522</v>
      </c>
      <c r="Q137" s="1">
        <v>0</v>
      </c>
      <c r="S137" s="1">
        <f t="shared" ref="S137:S159" si="10">M137+O137+Q137</f>
        <v>-25209007522</v>
      </c>
      <c r="U137" s="5">
        <f t="shared" ref="U137:U159" si="11">S137/$S$160</f>
        <v>4.5663136626941873E-2</v>
      </c>
    </row>
    <row r="138" spans="1:21" ht="21" x14ac:dyDescent="0.25">
      <c r="A138" s="2" t="s">
        <v>83</v>
      </c>
      <c r="C138" s="1">
        <v>0</v>
      </c>
      <c r="E138" s="1">
        <v>-2069609668</v>
      </c>
      <c r="G138" s="1">
        <v>0</v>
      </c>
      <c r="I138" s="1">
        <f t="shared" si="8"/>
        <v>-2069609668</v>
      </c>
      <c r="K138" s="5">
        <f t="shared" si="9"/>
        <v>0.24363524283472326</v>
      </c>
      <c r="M138" s="1">
        <v>0</v>
      </c>
      <c r="O138" s="1">
        <v>-1433300768</v>
      </c>
      <c r="Q138" s="1">
        <v>0</v>
      </c>
      <c r="S138" s="1">
        <f t="shared" si="10"/>
        <v>-1433300768</v>
      </c>
      <c r="U138" s="5">
        <f t="shared" si="11"/>
        <v>2.5962548799101713E-3</v>
      </c>
    </row>
    <row r="139" spans="1:21" ht="21" x14ac:dyDescent="0.25">
      <c r="A139" s="2" t="s">
        <v>108</v>
      </c>
      <c r="C139" s="1">
        <v>0</v>
      </c>
      <c r="E139" s="1">
        <v>3660074937</v>
      </c>
      <c r="G139" s="1">
        <v>0</v>
      </c>
      <c r="I139" s="1">
        <f t="shared" si="8"/>
        <v>3660074937</v>
      </c>
      <c r="K139" s="5">
        <f t="shared" si="9"/>
        <v>-0.43086542349360513</v>
      </c>
      <c r="M139" s="1">
        <v>0</v>
      </c>
      <c r="O139" s="1">
        <v>-19511584255</v>
      </c>
      <c r="Q139" s="1">
        <v>0</v>
      </c>
      <c r="S139" s="1">
        <f t="shared" si="10"/>
        <v>-19511584255</v>
      </c>
      <c r="U139" s="5">
        <f t="shared" si="11"/>
        <v>3.5342927993758121E-2</v>
      </c>
    </row>
    <row r="140" spans="1:21" ht="21" x14ac:dyDescent="0.25">
      <c r="A140" s="2" t="s">
        <v>154</v>
      </c>
      <c r="C140" s="1">
        <v>0</v>
      </c>
      <c r="E140" s="1">
        <v>68556</v>
      </c>
      <c r="G140" s="1">
        <v>0</v>
      </c>
      <c r="I140" s="1">
        <f t="shared" si="8"/>
        <v>68556</v>
      </c>
      <c r="K140" s="5">
        <f t="shared" si="9"/>
        <v>-8.0704385788447559E-6</v>
      </c>
      <c r="M140" s="1">
        <v>0</v>
      </c>
      <c r="O140" s="1">
        <v>68556</v>
      </c>
      <c r="Q140" s="1">
        <v>0</v>
      </c>
      <c r="S140" s="1">
        <f t="shared" si="10"/>
        <v>68556</v>
      </c>
      <c r="U140" s="5">
        <f t="shared" si="11"/>
        <v>-1.2418108852023003E-7</v>
      </c>
    </row>
    <row r="141" spans="1:21" ht="21" x14ac:dyDescent="0.25">
      <c r="A141" s="2" t="s">
        <v>159</v>
      </c>
      <c r="C141" s="1">
        <v>0</v>
      </c>
      <c r="E141" s="1">
        <v>-4963406977</v>
      </c>
      <c r="G141" s="1">
        <v>0</v>
      </c>
      <c r="I141" s="1">
        <f t="shared" si="8"/>
        <v>-4963406977</v>
      </c>
      <c r="K141" s="5">
        <f t="shared" si="9"/>
        <v>0.58429417045463605</v>
      </c>
      <c r="M141" s="1">
        <v>0</v>
      </c>
      <c r="O141" s="1">
        <v>-4963406977</v>
      </c>
      <c r="Q141" s="1">
        <v>0</v>
      </c>
      <c r="S141" s="1">
        <f t="shared" si="10"/>
        <v>-4963406977</v>
      </c>
      <c r="U141" s="5">
        <f t="shared" si="11"/>
        <v>8.9906249077070476E-3</v>
      </c>
    </row>
    <row r="142" spans="1:21" ht="21" x14ac:dyDescent="0.25">
      <c r="A142" s="2" t="s">
        <v>122</v>
      </c>
      <c r="C142" s="1">
        <v>0</v>
      </c>
      <c r="E142" s="1">
        <v>3538492718</v>
      </c>
      <c r="G142" s="1">
        <v>0</v>
      </c>
      <c r="I142" s="1">
        <f t="shared" si="8"/>
        <v>3538492718</v>
      </c>
      <c r="K142" s="5">
        <f t="shared" si="9"/>
        <v>-0.41655271810357142</v>
      </c>
      <c r="M142" s="1">
        <v>0</v>
      </c>
      <c r="O142" s="1">
        <v>-10313764673</v>
      </c>
      <c r="Q142" s="1">
        <v>0</v>
      </c>
      <c r="S142" s="1">
        <f t="shared" si="10"/>
        <v>-10313764673</v>
      </c>
      <c r="U142" s="5">
        <f t="shared" si="11"/>
        <v>1.8682165293112701E-2</v>
      </c>
    </row>
    <row r="143" spans="1:21" ht="21" x14ac:dyDescent="0.25">
      <c r="A143" s="2" t="s">
        <v>67</v>
      </c>
      <c r="C143" s="1">
        <v>0</v>
      </c>
      <c r="E143" s="1">
        <v>-112241192</v>
      </c>
      <c r="G143" s="1">
        <v>0</v>
      </c>
      <c r="I143" s="1">
        <f t="shared" si="8"/>
        <v>-112241192</v>
      </c>
      <c r="K143" s="5">
        <f t="shared" si="9"/>
        <v>1.3213076113721942E-2</v>
      </c>
      <c r="M143" s="1">
        <v>0</v>
      </c>
      <c r="O143" s="1">
        <v>-21285665092</v>
      </c>
      <c r="Q143" s="1">
        <v>0</v>
      </c>
      <c r="S143" s="1">
        <f t="shared" si="10"/>
        <v>-21285665092</v>
      </c>
      <c r="U143" s="5">
        <f t="shared" si="11"/>
        <v>3.8556465677717811E-2</v>
      </c>
    </row>
    <row r="144" spans="1:21" ht="21" x14ac:dyDescent="0.25">
      <c r="A144" s="2" t="s">
        <v>160</v>
      </c>
      <c r="C144" s="1">
        <v>0</v>
      </c>
      <c r="E144" s="1">
        <v>595000020</v>
      </c>
      <c r="G144" s="1">
        <v>0</v>
      </c>
      <c r="I144" s="1">
        <f t="shared" si="8"/>
        <v>595000020</v>
      </c>
      <c r="K144" s="5">
        <f t="shared" si="9"/>
        <v>-7.0043630255869682E-2</v>
      </c>
      <c r="M144" s="1">
        <v>0</v>
      </c>
      <c r="O144" s="1">
        <v>595000020</v>
      </c>
      <c r="Q144" s="1">
        <v>0</v>
      </c>
      <c r="S144" s="1">
        <f t="shared" si="10"/>
        <v>595000020</v>
      </c>
      <c r="U144" s="5">
        <f t="shared" si="11"/>
        <v>-1.0777721884759706E-3</v>
      </c>
    </row>
    <row r="145" spans="1:21" ht="21" x14ac:dyDescent="0.25">
      <c r="A145" s="2" t="s">
        <v>31</v>
      </c>
      <c r="C145" s="1">
        <v>0</v>
      </c>
      <c r="E145" s="1">
        <v>-10521266</v>
      </c>
      <c r="G145" s="1">
        <v>0</v>
      </c>
      <c r="I145" s="1">
        <f t="shared" si="8"/>
        <v>-10521266</v>
      </c>
      <c r="K145" s="5">
        <f t="shared" si="9"/>
        <v>1.2385674634559727E-3</v>
      </c>
      <c r="M145" s="1">
        <v>0</v>
      </c>
      <c r="O145" s="1">
        <v>-203057588</v>
      </c>
      <c r="Q145" s="1">
        <v>0</v>
      </c>
      <c r="S145" s="1">
        <f t="shared" si="10"/>
        <v>-203057588</v>
      </c>
      <c r="U145" s="5">
        <f t="shared" si="11"/>
        <v>3.678148128556567E-4</v>
      </c>
    </row>
    <row r="146" spans="1:21" ht="21" x14ac:dyDescent="0.25">
      <c r="A146" s="2" t="s">
        <v>99</v>
      </c>
      <c r="C146" s="1">
        <v>0</v>
      </c>
      <c r="E146" s="1">
        <v>1446228127</v>
      </c>
      <c r="G146" s="1">
        <v>0</v>
      </c>
      <c r="I146" s="1">
        <f t="shared" si="8"/>
        <v>1446228127</v>
      </c>
      <c r="K146" s="5">
        <f t="shared" si="9"/>
        <v>-0.1702505290558258</v>
      </c>
      <c r="M146" s="1">
        <v>0</v>
      </c>
      <c r="O146" s="1">
        <v>330239190</v>
      </c>
      <c r="Q146" s="1">
        <v>0</v>
      </c>
      <c r="S146" s="1">
        <f t="shared" si="10"/>
        <v>330239190</v>
      </c>
      <c r="U146" s="5">
        <f t="shared" si="11"/>
        <v>-5.9818924800512084E-4</v>
      </c>
    </row>
    <row r="147" spans="1:21" ht="21" x14ac:dyDescent="0.25">
      <c r="A147" s="2" t="s">
        <v>70</v>
      </c>
      <c r="C147" s="1">
        <v>0</v>
      </c>
      <c r="E147" s="1">
        <v>175565510</v>
      </c>
      <c r="G147" s="1">
        <v>0</v>
      </c>
      <c r="I147" s="1">
        <f t="shared" si="8"/>
        <v>175565510</v>
      </c>
      <c r="K147" s="5">
        <f t="shared" si="9"/>
        <v>-2.0667639083647747E-2</v>
      </c>
      <c r="M147" s="1">
        <v>0</v>
      </c>
      <c r="O147" s="1">
        <v>-28731474616</v>
      </c>
      <c r="Q147" s="1">
        <v>0</v>
      </c>
      <c r="S147" s="1">
        <f t="shared" si="10"/>
        <v>-28731474616</v>
      </c>
      <c r="U147" s="5">
        <f t="shared" si="11"/>
        <v>5.2043669301100388E-2</v>
      </c>
    </row>
    <row r="148" spans="1:21" ht="21" x14ac:dyDescent="0.25">
      <c r="A148" s="2" t="s">
        <v>112</v>
      </c>
      <c r="C148" s="1">
        <v>0</v>
      </c>
      <c r="E148" s="1">
        <v>2381336846</v>
      </c>
      <c r="G148" s="1">
        <v>0</v>
      </c>
      <c r="I148" s="1">
        <f t="shared" si="8"/>
        <v>2381336846</v>
      </c>
      <c r="K148" s="5">
        <f t="shared" si="9"/>
        <v>-0.28033188562901706</v>
      </c>
      <c r="M148" s="1">
        <v>0</v>
      </c>
      <c r="O148" s="1">
        <v>3495389996</v>
      </c>
      <c r="Q148" s="1">
        <v>0</v>
      </c>
      <c r="S148" s="1">
        <f t="shared" si="10"/>
        <v>3495389996</v>
      </c>
      <c r="U148" s="5">
        <f t="shared" si="11"/>
        <v>-6.3314857124978485E-3</v>
      </c>
    </row>
    <row r="149" spans="1:21" ht="21" x14ac:dyDescent="0.25">
      <c r="A149" s="2" t="s">
        <v>95</v>
      </c>
      <c r="C149" s="1">
        <v>0</v>
      </c>
      <c r="E149" s="1">
        <v>2062293096</v>
      </c>
      <c r="G149" s="1">
        <v>0</v>
      </c>
      <c r="I149" s="1">
        <f t="shared" si="8"/>
        <v>2062293096</v>
      </c>
      <c r="K149" s="5">
        <f t="shared" si="9"/>
        <v>-0.24277393317643378</v>
      </c>
      <c r="M149" s="1">
        <v>0</v>
      </c>
      <c r="O149" s="1">
        <v>-7284363354</v>
      </c>
      <c r="Q149" s="1">
        <v>0</v>
      </c>
      <c r="S149" s="1">
        <f t="shared" si="10"/>
        <v>-7284363354</v>
      </c>
      <c r="U149" s="5">
        <f t="shared" si="11"/>
        <v>1.3194762974452911E-2</v>
      </c>
    </row>
    <row r="150" spans="1:21" ht="21" x14ac:dyDescent="0.25">
      <c r="A150" s="2" t="s">
        <v>35</v>
      </c>
      <c r="C150" s="1">
        <v>0</v>
      </c>
      <c r="E150" s="1">
        <v>2332272064</v>
      </c>
      <c r="G150" s="1">
        <v>0</v>
      </c>
      <c r="I150" s="1">
        <f t="shared" si="8"/>
        <v>2332272064</v>
      </c>
      <c r="K150" s="5">
        <f t="shared" si="9"/>
        <v>-0.27455596069880811</v>
      </c>
      <c r="M150" s="1">
        <v>0</v>
      </c>
      <c r="O150" s="1">
        <v>-3496394641</v>
      </c>
      <c r="Q150" s="1">
        <v>0</v>
      </c>
      <c r="S150" s="1">
        <f t="shared" si="10"/>
        <v>-3496394641</v>
      </c>
      <c r="U150" s="5">
        <f t="shared" si="11"/>
        <v>6.3333055081346481E-3</v>
      </c>
    </row>
    <row r="151" spans="1:21" ht="21" x14ac:dyDescent="0.25">
      <c r="A151" s="2" t="s">
        <v>156</v>
      </c>
      <c r="C151" s="1">
        <v>0</v>
      </c>
      <c r="E151" s="1">
        <v>-1003492083</v>
      </c>
      <c r="G151" s="1">
        <v>0</v>
      </c>
      <c r="I151" s="1">
        <f t="shared" si="8"/>
        <v>-1003492083</v>
      </c>
      <c r="K151" s="5">
        <f t="shared" si="9"/>
        <v>0.11813147237599167</v>
      </c>
      <c r="M151" s="1">
        <v>0</v>
      </c>
      <c r="O151" s="1">
        <v>-1003492083</v>
      </c>
      <c r="Q151" s="1">
        <v>0</v>
      </c>
      <c r="S151" s="1">
        <f t="shared" si="10"/>
        <v>-1003492083</v>
      </c>
      <c r="U151" s="5">
        <f t="shared" si="11"/>
        <v>1.817707263964832E-3</v>
      </c>
    </row>
    <row r="152" spans="1:21" ht="21" x14ac:dyDescent="0.25">
      <c r="A152" s="2" t="s">
        <v>130</v>
      </c>
      <c r="C152" s="1">
        <v>0</v>
      </c>
      <c r="E152" s="1">
        <v>383048675</v>
      </c>
      <c r="G152" s="1">
        <v>0</v>
      </c>
      <c r="I152" s="1">
        <f t="shared" si="8"/>
        <v>383048675</v>
      </c>
      <c r="K152" s="5">
        <f t="shared" si="9"/>
        <v>-4.5092636739240431E-2</v>
      </c>
      <c r="M152" s="1">
        <v>0</v>
      </c>
      <c r="O152" s="1">
        <v>-3522320047</v>
      </c>
      <c r="Q152" s="1">
        <v>0</v>
      </c>
      <c r="S152" s="1">
        <f t="shared" si="10"/>
        <v>-3522320047</v>
      </c>
      <c r="U152" s="5">
        <f t="shared" si="11"/>
        <v>6.3802663159036087E-3</v>
      </c>
    </row>
    <row r="153" spans="1:21" ht="21" x14ac:dyDescent="0.25">
      <c r="A153" s="2" t="s">
        <v>44</v>
      </c>
      <c r="C153" s="1">
        <v>0</v>
      </c>
      <c r="E153" s="1">
        <v>179827770</v>
      </c>
      <c r="G153" s="1">
        <v>0</v>
      </c>
      <c r="I153" s="1">
        <f t="shared" si="8"/>
        <v>179827770</v>
      </c>
      <c r="K153" s="5">
        <f t="shared" si="9"/>
        <v>-2.1169393963411252E-2</v>
      </c>
      <c r="M153" s="1">
        <v>0</v>
      </c>
      <c r="O153" s="1">
        <v>-20508141182</v>
      </c>
      <c r="Q153" s="1">
        <v>0</v>
      </c>
      <c r="S153" s="1">
        <f t="shared" si="10"/>
        <v>-20508141182</v>
      </c>
      <c r="U153" s="5">
        <f t="shared" si="11"/>
        <v>3.7148073042582955E-2</v>
      </c>
    </row>
    <row r="154" spans="1:21" ht="21" x14ac:dyDescent="0.25">
      <c r="A154" s="2" t="s">
        <v>129</v>
      </c>
      <c r="C154" s="1">
        <v>0</v>
      </c>
      <c r="E154" s="1">
        <v>-595565920</v>
      </c>
      <c r="G154" s="1">
        <v>0</v>
      </c>
      <c r="I154" s="1">
        <f t="shared" si="8"/>
        <v>-595565920</v>
      </c>
      <c r="K154" s="5">
        <f t="shared" si="9"/>
        <v>7.0110248220625032E-2</v>
      </c>
      <c r="M154" s="1">
        <v>0</v>
      </c>
      <c r="O154" s="1">
        <v>-19584326409</v>
      </c>
      <c r="Q154" s="1">
        <v>0</v>
      </c>
      <c r="S154" s="1">
        <f t="shared" si="10"/>
        <v>-19584326409</v>
      </c>
      <c r="U154" s="5">
        <f t="shared" si="11"/>
        <v>3.5474691805314019E-2</v>
      </c>
    </row>
    <row r="155" spans="1:21" ht="21" x14ac:dyDescent="0.25">
      <c r="A155" s="2" t="s">
        <v>157</v>
      </c>
      <c r="C155" s="1">
        <v>0</v>
      </c>
      <c r="E155" s="1">
        <v>2335202</v>
      </c>
      <c r="G155" s="1">
        <v>0</v>
      </c>
      <c r="I155" s="1">
        <f t="shared" si="8"/>
        <v>2335202</v>
      </c>
      <c r="K155" s="5">
        <f t="shared" si="9"/>
        <v>-2.7490087388697463E-4</v>
      </c>
      <c r="M155" s="1">
        <v>0</v>
      </c>
      <c r="O155" s="1">
        <v>2335202</v>
      </c>
      <c r="Q155" s="1">
        <v>0</v>
      </c>
      <c r="S155" s="1">
        <f t="shared" si="10"/>
        <v>2335202</v>
      </c>
      <c r="U155" s="5">
        <f t="shared" si="11"/>
        <v>-4.2299423285287681E-6</v>
      </c>
    </row>
    <row r="156" spans="1:21" ht="21" x14ac:dyDescent="0.25">
      <c r="A156" s="2" t="s">
        <v>145</v>
      </c>
      <c r="C156" s="1">
        <v>0</v>
      </c>
      <c r="E156" s="1">
        <v>0</v>
      </c>
      <c r="G156" s="1">
        <v>0</v>
      </c>
      <c r="I156" s="1">
        <f t="shared" si="8"/>
        <v>0</v>
      </c>
      <c r="K156" s="5">
        <f t="shared" si="9"/>
        <v>0</v>
      </c>
      <c r="M156" s="1">
        <v>0</v>
      </c>
      <c r="O156" s="1">
        <v>-13527853607</v>
      </c>
      <c r="Q156" s="1">
        <v>0</v>
      </c>
      <c r="S156" s="1">
        <f t="shared" si="10"/>
        <v>-13527853607</v>
      </c>
      <c r="U156" s="5">
        <f t="shared" si="11"/>
        <v>2.4504107390448397E-2</v>
      </c>
    </row>
    <row r="157" spans="1:21" ht="21" x14ac:dyDescent="0.25">
      <c r="A157" s="2" t="s">
        <v>155</v>
      </c>
      <c r="C157" s="1">
        <v>0</v>
      </c>
      <c r="E157" s="1">
        <v>7564514</v>
      </c>
      <c r="G157" s="1">
        <v>0</v>
      </c>
      <c r="I157" s="1">
        <f t="shared" si="8"/>
        <v>7564514</v>
      </c>
      <c r="K157" s="5">
        <f t="shared" si="9"/>
        <v>-8.9049748549815142E-4</v>
      </c>
      <c r="M157" s="1">
        <v>0</v>
      </c>
      <c r="O157" s="1">
        <v>7564514</v>
      </c>
      <c r="Q157" s="1">
        <v>0</v>
      </c>
      <c r="S157" s="1">
        <f t="shared" si="10"/>
        <v>7564514</v>
      </c>
      <c r="U157" s="5">
        <f t="shared" si="11"/>
        <v>-1.3702222747046494E-5</v>
      </c>
    </row>
    <row r="158" spans="1:21" ht="21" x14ac:dyDescent="0.25">
      <c r="A158" s="2" t="s">
        <v>149</v>
      </c>
      <c r="C158" s="1">
        <v>0</v>
      </c>
      <c r="E158" s="1">
        <v>1981730149</v>
      </c>
      <c r="G158" s="1">
        <v>0</v>
      </c>
      <c r="I158" s="1">
        <f t="shared" si="8"/>
        <v>1981730149</v>
      </c>
      <c r="K158" s="5">
        <f t="shared" si="9"/>
        <v>-0.23329003219775613</v>
      </c>
      <c r="M158" s="1">
        <v>0</v>
      </c>
      <c r="O158" s="1">
        <v>-7951840307</v>
      </c>
      <c r="Q158" s="1">
        <v>0</v>
      </c>
      <c r="S158" s="1">
        <f t="shared" si="10"/>
        <v>-7951840307</v>
      </c>
      <c r="U158" s="5">
        <f t="shared" si="11"/>
        <v>1.4403818558000761E-2</v>
      </c>
    </row>
    <row r="159" spans="1:21" ht="21" x14ac:dyDescent="0.25">
      <c r="A159" s="2" t="s">
        <v>144</v>
      </c>
      <c r="C159" s="1">
        <v>0</v>
      </c>
      <c r="E159" s="1">
        <v>0</v>
      </c>
      <c r="G159" s="1">
        <v>0</v>
      </c>
      <c r="I159" s="1">
        <f t="shared" si="8"/>
        <v>0</v>
      </c>
      <c r="K159" s="5">
        <f t="shared" si="9"/>
        <v>0</v>
      </c>
      <c r="M159" s="1">
        <v>0</v>
      </c>
      <c r="O159" s="1">
        <v>-10546576050</v>
      </c>
      <c r="Q159" s="1">
        <v>0</v>
      </c>
      <c r="S159" s="1">
        <f t="shared" si="10"/>
        <v>-10546576050</v>
      </c>
      <c r="U159" s="5">
        <f t="shared" si="11"/>
        <v>1.9103875576906296E-2</v>
      </c>
    </row>
    <row r="160" spans="1:21" s="3" customFormat="1" ht="26.25" x14ac:dyDescent="0.25">
      <c r="A160" s="3" t="s">
        <v>161</v>
      </c>
      <c r="C160" s="4">
        <f>SUM(C8:C159)</f>
        <v>88660558935</v>
      </c>
      <c r="E160" s="4">
        <f>SUM(E8:E159)</f>
        <v>-96014497206</v>
      </c>
      <c r="G160" s="4">
        <f>SUM(G8:G159)</f>
        <v>-1140767355</v>
      </c>
      <c r="I160" s="4">
        <f>SUM(I8:I159)</f>
        <v>-8494705626</v>
      </c>
      <c r="K160" s="6">
        <f>SUM(K8:K159)</f>
        <v>0.99999999999999967</v>
      </c>
      <c r="M160" s="4">
        <f>SUM(M8:M159)</f>
        <v>217919939797</v>
      </c>
      <c r="O160" s="4">
        <f>SUM(O8:O159)</f>
        <v>-954865250857</v>
      </c>
      <c r="Q160" s="4">
        <f>SUM(Q8:Q159)</f>
        <v>184880573853</v>
      </c>
      <c r="S160" s="4">
        <f>SUM(S8:S159)</f>
        <v>-552064737207</v>
      </c>
      <c r="U160" s="6">
        <f>SUM(U8:U159)</f>
        <v>1.0000000000000002</v>
      </c>
    </row>
  </sheetData>
  <mergeCells count="17">
    <mergeCell ref="M6:U6"/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S7"/>
    <mergeCell ref="U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E23" sqref="E23:E24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</row>
    <row r="3" spans="1:10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</row>
    <row r="4" spans="1:10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</row>
    <row r="5" spans="1:10" s="13" customFormat="1" ht="28.5" x14ac:dyDescent="0.4">
      <c r="A5" s="18" t="s">
        <v>242</v>
      </c>
      <c r="B5" s="18"/>
      <c r="C5" s="18"/>
      <c r="D5" s="18"/>
      <c r="E5" s="18"/>
      <c r="F5" s="18"/>
      <c r="G5" s="18"/>
      <c r="H5" s="18"/>
      <c r="I5" s="18"/>
      <c r="J5" s="11"/>
    </row>
    <row r="6" spans="1:10" ht="27" thickBot="1" x14ac:dyDescent="0.3">
      <c r="A6" s="7" t="s">
        <v>223</v>
      </c>
      <c r="C6" s="16" t="s">
        <v>232</v>
      </c>
      <c r="D6" s="16" t="s">
        <v>176</v>
      </c>
      <c r="E6" s="16" t="s">
        <v>176</v>
      </c>
      <c r="G6" s="16" t="s">
        <v>233</v>
      </c>
      <c r="H6" s="16" t="s">
        <v>177</v>
      </c>
      <c r="I6" s="16" t="s">
        <v>177</v>
      </c>
    </row>
    <row r="7" spans="1:10" ht="27" thickBot="1" x14ac:dyDescent="0.3">
      <c r="A7" s="16" t="s">
        <v>224</v>
      </c>
      <c r="C7" s="16" t="s">
        <v>225</v>
      </c>
      <c r="E7" s="16" t="s">
        <v>226</v>
      </c>
      <c r="G7" s="16" t="s">
        <v>225</v>
      </c>
      <c r="I7" s="16" t="s">
        <v>226</v>
      </c>
    </row>
    <row r="8" spans="1:10" ht="21" x14ac:dyDescent="0.25">
      <c r="A8" s="2" t="s">
        <v>172</v>
      </c>
      <c r="C8" s="1">
        <v>5341214447</v>
      </c>
      <c r="E8" s="9">
        <f>C8/$C$10</f>
        <v>0.99999606327036084</v>
      </c>
      <c r="G8" s="1">
        <v>154910250183</v>
      </c>
      <c r="I8" s="10">
        <f>G8/$G$10</f>
        <v>0.99999963476929854</v>
      </c>
    </row>
    <row r="9" spans="1:10" ht="21.75" thickBot="1" x14ac:dyDescent="0.3">
      <c r="A9" s="2" t="s">
        <v>173</v>
      </c>
      <c r="C9" s="1">
        <v>21027</v>
      </c>
      <c r="E9" s="9">
        <f>C9/$C$10</f>
        <v>3.9367296391171984E-6</v>
      </c>
      <c r="G9" s="1">
        <v>56578</v>
      </c>
      <c r="I9" s="10">
        <f>G9/$G$10</f>
        <v>3.6523070144900131E-7</v>
      </c>
    </row>
    <row r="10" spans="1:10" s="3" customFormat="1" ht="27" thickBot="1" x14ac:dyDescent="0.3">
      <c r="A10" s="3" t="s">
        <v>161</v>
      </c>
      <c r="C10" s="4">
        <f>SUM(C8:C9)</f>
        <v>5341235474</v>
      </c>
      <c r="E10" s="6">
        <f>SUM(E8:E9)</f>
        <v>1</v>
      </c>
      <c r="G10" s="4">
        <f>SUM(G8:G9)</f>
        <v>154910306761</v>
      </c>
      <c r="I10" s="6">
        <f>SUM(I8:I9)</f>
        <v>1</v>
      </c>
    </row>
    <row r="11" spans="1:10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abSelected="1" workbookViewId="0">
      <selection activeCell="N8" sqref="N8"/>
    </sheetView>
  </sheetViews>
  <sheetFormatPr defaultRowHeight="18.75" x14ac:dyDescent="0.25"/>
  <cols>
    <col min="1" max="1" width="29.7109375" style="1" bestFit="1" customWidth="1"/>
    <col min="2" max="2" width="1" style="1" customWidth="1"/>
    <col min="3" max="3" width="22" style="1" customWidth="1"/>
    <col min="4" max="4" width="1" style="1" customWidth="1"/>
    <col min="5" max="5" width="4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5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</row>
    <row r="4" spans="1:5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5" spans="1:5" customFormat="1" ht="28.5" x14ac:dyDescent="0.25">
      <c r="A5" s="18" t="s">
        <v>243</v>
      </c>
      <c r="B5" s="18"/>
      <c r="C5" s="18"/>
      <c r="D5" s="18"/>
      <c r="E5" s="18"/>
    </row>
    <row r="6" spans="1:5" ht="27" thickBot="1" x14ac:dyDescent="0.3">
      <c r="A6" s="16" t="s">
        <v>227</v>
      </c>
      <c r="C6" s="16" t="s">
        <v>232</v>
      </c>
      <c r="E6" s="7" t="s">
        <v>233</v>
      </c>
    </row>
    <row r="7" spans="1:5" ht="27" thickBot="1" x14ac:dyDescent="0.3">
      <c r="A7" s="16" t="s">
        <v>227</v>
      </c>
      <c r="C7" s="16" t="s">
        <v>169</v>
      </c>
      <c r="E7" s="16" t="s">
        <v>169</v>
      </c>
    </row>
    <row r="8" spans="1:5" ht="21" x14ac:dyDescent="0.25">
      <c r="A8" s="2" t="s">
        <v>228</v>
      </c>
      <c r="C8" s="1">
        <v>58160</v>
      </c>
      <c r="E8" s="1">
        <v>58160</v>
      </c>
    </row>
    <row r="9" spans="1:5" s="3" customFormat="1" ht="26.25" x14ac:dyDescent="0.25">
      <c r="A9" s="3" t="s">
        <v>161</v>
      </c>
      <c r="C9" s="4">
        <f>SUM(C8:C8)</f>
        <v>58160</v>
      </c>
      <c r="E9" s="4">
        <f>SUM(E8:E8)</f>
        <v>58160</v>
      </c>
    </row>
    <row r="10" spans="1:5" ht="19.5" thickTop="1" x14ac:dyDescent="0.25"/>
  </sheetData>
  <mergeCells count="8">
    <mergeCell ref="A2:E2"/>
    <mergeCell ref="A3:E3"/>
    <mergeCell ref="A4:E4"/>
    <mergeCell ref="A5:E5"/>
    <mergeCell ref="A6:A7"/>
    <mergeCell ref="C7"/>
    <mergeCell ref="C6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45"/>
  <sheetViews>
    <sheetView rightToLeft="1" topLeftCell="A37" workbookViewId="0">
      <selection activeCell="I46" sqref="I46:I48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4.7109375" style="1" bestFit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2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22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  <c r="J3" s="17" t="s">
        <v>174</v>
      </c>
      <c r="K3" s="17" t="s">
        <v>174</v>
      </c>
      <c r="L3" s="17" t="s">
        <v>174</v>
      </c>
      <c r="M3" s="17" t="s">
        <v>174</v>
      </c>
      <c r="N3" s="17" t="s">
        <v>174</v>
      </c>
      <c r="O3" s="17" t="s">
        <v>174</v>
      </c>
      <c r="P3" s="17" t="s">
        <v>174</v>
      </c>
      <c r="Q3" s="17" t="s">
        <v>174</v>
      </c>
      <c r="R3" s="17" t="s">
        <v>174</v>
      </c>
      <c r="S3" s="17" t="s">
        <v>174</v>
      </c>
    </row>
    <row r="4" spans="1:22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5" spans="1:22" s="14" customFormat="1" ht="28.5" x14ac:dyDescent="0.25">
      <c r="A5" s="18" t="s">
        <v>219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1"/>
      <c r="U5" s="11"/>
      <c r="V5" s="11"/>
    </row>
    <row r="6" spans="1:22" ht="27" thickBot="1" x14ac:dyDescent="0.3">
      <c r="A6" s="16" t="s">
        <v>3</v>
      </c>
      <c r="C6" s="16" t="s">
        <v>182</v>
      </c>
      <c r="D6" s="16" t="s">
        <v>182</v>
      </c>
      <c r="E6" s="16" t="s">
        <v>182</v>
      </c>
      <c r="F6" s="16" t="s">
        <v>182</v>
      </c>
      <c r="G6" s="16" t="s">
        <v>182</v>
      </c>
      <c r="I6" s="16" t="s">
        <v>232</v>
      </c>
      <c r="J6" s="16" t="s">
        <v>176</v>
      </c>
      <c r="K6" s="16" t="s">
        <v>176</v>
      </c>
      <c r="L6" s="16" t="s">
        <v>176</v>
      </c>
      <c r="M6" s="16" t="s">
        <v>176</v>
      </c>
      <c r="O6" s="16" t="s">
        <v>233</v>
      </c>
      <c r="P6" s="16" t="s">
        <v>177</v>
      </c>
      <c r="Q6" s="16" t="s">
        <v>177</v>
      </c>
      <c r="R6" s="16" t="s">
        <v>177</v>
      </c>
      <c r="S6" s="16" t="s">
        <v>177</v>
      </c>
    </row>
    <row r="7" spans="1:22" ht="26.25" x14ac:dyDescent="0.25">
      <c r="A7" s="16" t="s">
        <v>3</v>
      </c>
      <c r="C7" s="16" t="s">
        <v>183</v>
      </c>
      <c r="E7" s="16" t="s">
        <v>184</v>
      </c>
      <c r="G7" s="16" t="s">
        <v>185</v>
      </c>
      <c r="I7" s="16" t="s">
        <v>186</v>
      </c>
      <c r="K7" s="16" t="s">
        <v>180</v>
      </c>
      <c r="M7" s="16" t="s">
        <v>187</v>
      </c>
      <c r="O7" s="16" t="s">
        <v>186</v>
      </c>
      <c r="Q7" s="16" t="s">
        <v>180</v>
      </c>
      <c r="S7" s="16" t="s">
        <v>187</v>
      </c>
    </row>
    <row r="8" spans="1:22" ht="21" x14ac:dyDescent="0.25">
      <c r="A8" s="2" t="s">
        <v>96</v>
      </c>
      <c r="C8" s="1" t="s">
        <v>188</v>
      </c>
      <c r="E8" s="1">
        <v>24737396</v>
      </c>
      <c r="G8" s="1">
        <v>695</v>
      </c>
      <c r="I8" s="1">
        <v>17192490220</v>
      </c>
      <c r="K8" s="1">
        <v>312170300</v>
      </c>
      <c r="M8" s="1">
        <f>I8-K8</f>
        <v>16880319920</v>
      </c>
      <c r="O8" s="1">
        <v>17192490220</v>
      </c>
      <c r="Q8" s="1">
        <v>312170300</v>
      </c>
      <c r="S8" s="1">
        <f>O8-Q8</f>
        <v>16880319920</v>
      </c>
    </row>
    <row r="9" spans="1:22" ht="21" x14ac:dyDescent="0.25">
      <c r="A9" s="2" t="s">
        <v>85</v>
      </c>
      <c r="C9" s="1" t="s">
        <v>189</v>
      </c>
      <c r="E9" s="1">
        <v>58858444</v>
      </c>
      <c r="G9" s="1">
        <v>47</v>
      </c>
      <c r="I9" s="1">
        <v>0</v>
      </c>
      <c r="K9" s="1">
        <v>0</v>
      </c>
      <c r="M9" s="1">
        <f t="shared" ref="M9:M43" si="0">I9-K9</f>
        <v>0</v>
      </c>
      <c r="O9" s="1">
        <v>2766346868</v>
      </c>
      <c r="Q9" s="1">
        <v>153884755</v>
      </c>
      <c r="S9" s="1">
        <f t="shared" ref="S9:S43" si="1">O9-Q9</f>
        <v>2612462113</v>
      </c>
    </row>
    <row r="10" spans="1:22" ht="21" x14ac:dyDescent="0.25">
      <c r="A10" s="2" t="s">
        <v>86</v>
      </c>
      <c r="C10" s="1" t="s">
        <v>189</v>
      </c>
      <c r="E10" s="1">
        <v>11000754</v>
      </c>
      <c r="G10" s="1">
        <v>480</v>
      </c>
      <c r="I10" s="1">
        <v>0</v>
      </c>
      <c r="K10" s="1">
        <v>0</v>
      </c>
      <c r="M10" s="1">
        <f t="shared" si="0"/>
        <v>0</v>
      </c>
      <c r="O10" s="1">
        <v>5280361920</v>
      </c>
      <c r="Q10" s="1">
        <v>0</v>
      </c>
      <c r="S10" s="1">
        <f t="shared" si="1"/>
        <v>5280361920</v>
      </c>
    </row>
    <row r="11" spans="1:22" ht="21" x14ac:dyDescent="0.25">
      <c r="A11" s="2" t="s">
        <v>137</v>
      </c>
      <c r="C11" s="1" t="s">
        <v>190</v>
      </c>
      <c r="E11" s="1">
        <v>11323826</v>
      </c>
      <c r="G11" s="1">
        <v>175</v>
      </c>
      <c r="I11" s="1">
        <v>0</v>
      </c>
      <c r="K11" s="1">
        <v>0</v>
      </c>
      <c r="M11" s="1">
        <f t="shared" si="0"/>
        <v>0</v>
      </c>
      <c r="O11" s="1">
        <v>1981669550</v>
      </c>
      <c r="Q11" s="1">
        <v>41201714</v>
      </c>
      <c r="S11" s="1">
        <f t="shared" si="1"/>
        <v>1940467836</v>
      </c>
    </row>
    <row r="12" spans="1:22" ht="21" x14ac:dyDescent="0.25">
      <c r="A12" s="2" t="s">
        <v>74</v>
      </c>
      <c r="C12" s="1" t="s">
        <v>4</v>
      </c>
      <c r="E12" s="1">
        <v>8690359</v>
      </c>
      <c r="G12" s="1">
        <v>480</v>
      </c>
      <c r="I12" s="1">
        <v>0</v>
      </c>
      <c r="K12" s="1">
        <v>0</v>
      </c>
      <c r="M12" s="1">
        <f t="shared" si="0"/>
        <v>0</v>
      </c>
      <c r="O12" s="1">
        <v>4171372320</v>
      </c>
      <c r="Q12" s="1">
        <v>0</v>
      </c>
      <c r="S12" s="1">
        <f t="shared" si="1"/>
        <v>4171372320</v>
      </c>
    </row>
    <row r="13" spans="1:22" ht="21" x14ac:dyDescent="0.25">
      <c r="A13" s="2" t="s">
        <v>89</v>
      </c>
      <c r="C13" s="1" t="s">
        <v>191</v>
      </c>
      <c r="E13" s="1">
        <v>8368906</v>
      </c>
      <c r="G13" s="1">
        <v>1500</v>
      </c>
      <c r="I13" s="1">
        <v>0</v>
      </c>
      <c r="K13" s="1">
        <v>0</v>
      </c>
      <c r="M13" s="1">
        <f t="shared" si="0"/>
        <v>0</v>
      </c>
      <c r="O13" s="1">
        <v>12553359000</v>
      </c>
      <c r="Q13" s="1">
        <v>0</v>
      </c>
      <c r="S13" s="1">
        <f t="shared" si="1"/>
        <v>12553359000</v>
      </c>
    </row>
    <row r="14" spans="1:22" ht="21" x14ac:dyDescent="0.25">
      <c r="A14" s="2" t="s">
        <v>57</v>
      </c>
      <c r="C14" s="1" t="s">
        <v>6</v>
      </c>
      <c r="E14" s="1">
        <v>53456274</v>
      </c>
      <c r="G14" s="1">
        <v>150</v>
      </c>
      <c r="I14" s="1">
        <v>8018441100</v>
      </c>
      <c r="K14" s="1">
        <v>576022787</v>
      </c>
      <c r="M14" s="1">
        <f t="shared" si="0"/>
        <v>7442418313</v>
      </c>
      <c r="O14" s="1">
        <v>8018441100</v>
      </c>
      <c r="Q14" s="1">
        <v>576022787</v>
      </c>
      <c r="S14" s="1">
        <f t="shared" si="1"/>
        <v>7442418313</v>
      </c>
    </row>
    <row r="15" spans="1:22" ht="21" x14ac:dyDescent="0.25">
      <c r="A15" s="2" t="s">
        <v>84</v>
      </c>
      <c r="C15" s="1" t="s">
        <v>192</v>
      </c>
      <c r="E15" s="1">
        <v>47915031</v>
      </c>
      <c r="G15" s="1">
        <v>30</v>
      </c>
      <c r="I15" s="1">
        <v>0</v>
      </c>
      <c r="K15" s="1">
        <v>0</v>
      </c>
      <c r="M15" s="1">
        <f t="shared" si="0"/>
        <v>0</v>
      </c>
      <c r="O15" s="1">
        <v>1437450930</v>
      </c>
      <c r="Q15" s="1">
        <v>0</v>
      </c>
      <c r="S15" s="1">
        <f t="shared" si="1"/>
        <v>1437450930</v>
      </c>
    </row>
    <row r="16" spans="1:22" ht="21" x14ac:dyDescent="0.25">
      <c r="A16" s="2" t="s">
        <v>133</v>
      </c>
      <c r="C16" s="1" t="s">
        <v>193</v>
      </c>
      <c r="E16" s="1">
        <v>35482332</v>
      </c>
      <c r="G16" s="1">
        <v>40</v>
      </c>
      <c r="I16" s="1">
        <v>0</v>
      </c>
      <c r="K16" s="1">
        <v>0</v>
      </c>
      <c r="M16" s="1">
        <f t="shared" si="0"/>
        <v>0</v>
      </c>
      <c r="O16" s="1">
        <v>1419293280</v>
      </c>
      <c r="Q16" s="1">
        <v>162672183</v>
      </c>
      <c r="S16" s="1">
        <f t="shared" si="1"/>
        <v>1256621097</v>
      </c>
    </row>
    <row r="17" spans="1:19" ht="21" x14ac:dyDescent="0.25">
      <c r="A17" s="2" t="s">
        <v>34</v>
      </c>
      <c r="C17" s="1" t="s">
        <v>194</v>
      </c>
      <c r="E17" s="1">
        <v>2641825</v>
      </c>
      <c r="G17" s="1">
        <v>88</v>
      </c>
      <c r="I17" s="1">
        <v>0</v>
      </c>
      <c r="K17" s="1">
        <v>0</v>
      </c>
      <c r="M17" s="1">
        <f t="shared" si="0"/>
        <v>0</v>
      </c>
      <c r="O17" s="1">
        <v>232480600</v>
      </c>
      <c r="Q17" s="1">
        <v>0</v>
      </c>
      <c r="S17" s="1">
        <f t="shared" si="1"/>
        <v>232480600</v>
      </c>
    </row>
    <row r="18" spans="1:19" ht="21" x14ac:dyDescent="0.25">
      <c r="A18" s="2" t="s">
        <v>39</v>
      </c>
      <c r="C18" s="1" t="s">
        <v>193</v>
      </c>
      <c r="E18" s="1">
        <v>46854589</v>
      </c>
      <c r="G18" s="1">
        <v>30</v>
      </c>
      <c r="I18" s="1">
        <v>0</v>
      </c>
      <c r="K18" s="1">
        <v>0</v>
      </c>
      <c r="M18" s="1">
        <f t="shared" si="0"/>
        <v>0</v>
      </c>
      <c r="O18" s="1">
        <v>1405637670</v>
      </c>
      <c r="Q18" s="1">
        <v>161107046</v>
      </c>
      <c r="S18" s="1">
        <f t="shared" si="1"/>
        <v>1244530624</v>
      </c>
    </row>
    <row r="19" spans="1:19" ht="21" x14ac:dyDescent="0.25">
      <c r="A19" s="2" t="s">
        <v>100</v>
      </c>
      <c r="C19" s="1" t="s">
        <v>195</v>
      </c>
      <c r="E19" s="1">
        <v>2362736</v>
      </c>
      <c r="G19" s="1">
        <v>8300</v>
      </c>
      <c r="I19" s="1">
        <v>0</v>
      </c>
      <c r="K19" s="1">
        <v>0</v>
      </c>
      <c r="M19" s="1">
        <f t="shared" si="0"/>
        <v>0</v>
      </c>
      <c r="O19" s="1">
        <v>19610708800</v>
      </c>
      <c r="Q19" s="1">
        <v>0</v>
      </c>
      <c r="S19" s="1">
        <f t="shared" si="1"/>
        <v>19610708800</v>
      </c>
    </row>
    <row r="20" spans="1:19" ht="21" x14ac:dyDescent="0.25">
      <c r="A20" s="2" t="s">
        <v>138</v>
      </c>
      <c r="C20" s="1" t="s">
        <v>196</v>
      </c>
      <c r="E20" s="1">
        <v>28946682</v>
      </c>
      <c r="G20" s="1">
        <v>180</v>
      </c>
      <c r="I20" s="1">
        <v>0</v>
      </c>
      <c r="K20" s="1">
        <v>0</v>
      </c>
      <c r="M20" s="1">
        <f t="shared" si="0"/>
        <v>0</v>
      </c>
      <c r="O20" s="1">
        <v>5210402760</v>
      </c>
      <c r="Q20" s="1">
        <v>0</v>
      </c>
      <c r="S20" s="1">
        <f t="shared" si="1"/>
        <v>5210402760</v>
      </c>
    </row>
    <row r="21" spans="1:19" ht="21" x14ac:dyDescent="0.25">
      <c r="A21" s="2" t="s">
        <v>98</v>
      </c>
      <c r="C21" s="1" t="s">
        <v>197</v>
      </c>
      <c r="E21" s="1">
        <v>2291709</v>
      </c>
      <c r="G21" s="1">
        <v>1740</v>
      </c>
      <c r="I21" s="1">
        <v>0</v>
      </c>
      <c r="K21" s="1">
        <v>0</v>
      </c>
      <c r="M21" s="1">
        <f t="shared" si="0"/>
        <v>0</v>
      </c>
      <c r="O21" s="1">
        <v>3987573660</v>
      </c>
      <c r="Q21" s="1">
        <v>0</v>
      </c>
      <c r="S21" s="1">
        <f t="shared" si="1"/>
        <v>3987573660</v>
      </c>
    </row>
    <row r="22" spans="1:19" ht="21" x14ac:dyDescent="0.25">
      <c r="A22" s="2" t="s">
        <v>142</v>
      </c>
      <c r="C22" s="1" t="s">
        <v>6</v>
      </c>
      <c r="E22" s="1">
        <v>44512430</v>
      </c>
      <c r="G22" s="1">
        <v>200</v>
      </c>
      <c r="I22" s="1">
        <v>8902486000</v>
      </c>
      <c r="K22" s="1">
        <v>691728224</v>
      </c>
      <c r="M22" s="1">
        <f t="shared" si="0"/>
        <v>8210757776</v>
      </c>
      <c r="O22" s="1">
        <v>8902486000</v>
      </c>
      <c r="Q22" s="1">
        <v>691728224</v>
      </c>
      <c r="S22" s="1">
        <f t="shared" si="1"/>
        <v>8210757776</v>
      </c>
    </row>
    <row r="23" spans="1:19" ht="21" x14ac:dyDescent="0.25">
      <c r="A23" s="2" t="s">
        <v>141</v>
      </c>
      <c r="C23" s="1" t="s">
        <v>198</v>
      </c>
      <c r="E23" s="1">
        <v>44310108</v>
      </c>
      <c r="G23" s="1">
        <v>190</v>
      </c>
      <c r="I23" s="1">
        <v>8418920520</v>
      </c>
      <c r="K23" s="1">
        <v>1205526178</v>
      </c>
      <c r="M23" s="1">
        <f t="shared" si="0"/>
        <v>7213394342</v>
      </c>
      <c r="O23" s="1">
        <v>8418920520</v>
      </c>
      <c r="Q23" s="1">
        <v>1205526178</v>
      </c>
      <c r="S23" s="1">
        <f t="shared" si="1"/>
        <v>7213394342</v>
      </c>
    </row>
    <row r="24" spans="1:19" ht="21" x14ac:dyDescent="0.25">
      <c r="A24" s="2" t="s">
        <v>106</v>
      </c>
      <c r="C24" s="1" t="s">
        <v>199</v>
      </c>
      <c r="E24" s="1">
        <v>4181665</v>
      </c>
      <c r="G24" s="1">
        <v>510</v>
      </c>
      <c r="I24" s="1">
        <v>0</v>
      </c>
      <c r="K24" s="1">
        <v>0</v>
      </c>
      <c r="M24" s="1">
        <f t="shared" si="0"/>
        <v>0</v>
      </c>
      <c r="O24" s="1">
        <v>2132649150</v>
      </c>
      <c r="Q24" s="1">
        <v>0</v>
      </c>
      <c r="S24" s="1">
        <f t="shared" si="1"/>
        <v>2132649150</v>
      </c>
    </row>
    <row r="25" spans="1:19" ht="21" x14ac:dyDescent="0.25">
      <c r="A25" s="2" t="s">
        <v>45</v>
      </c>
      <c r="C25" s="1" t="s">
        <v>200</v>
      </c>
      <c r="E25" s="1">
        <v>948310</v>
      </c>
      <c r="G25" s="1">
        <v>1000</v>
      </c>
      <c r="I25" s="1">
        <v>0</v>
      </c>
      <c r="K25" s="1">
        <v>0</v>
      </c>
      <c r="M25" s="1">
        <f t="shared" si="0"/>
        <v>0</v>
      </c>
      <c r="O25" s="1">
        <v>948310000</v>
      </c>
      <c r="Q25" s="1">
        <v>0</v>
      </c>
      <c r="S25" s="1">
        <f t="shared" si="1"/>
        <v>948310000</v>
      </c>
    </row>
    <row r="26" spans="1:19" ht="21" x14ac:dyDescent="0.25">
      <c r="A26" s="2" t="s">
        <v>69</v>
      </c>
      <c r="C26" s="1" t="s">
        <v>198</v>
      </c>
      <c r="E26" s="1">
        <v>17505286</v>
      </c>
      <c r="G26" s="1">
        <v>350</v>
      </c>
      <c r="I26" s="1">
        <v>6126850100</v>
      </c>
      <c r="K26" s="1">
        <v>877318911</v>
      </c>
      <c r="M26" s="1">
        <f t="shared" si="0"/>
        <v>5249531189</v>
      </c>
      <c r="O26" s="1">
        <v>6126850100</v>
      </c>
      <c r="Q26" s="1">
        <v>877318911</v>
      </c>
      <c r="S26" s="1">
        <f t="shared" si="1"/>
        <v>5249531189</v>
      </c>
    </row>
    <row r="27" spans="1:19" ht="21" x14ac:dyDescent="0.25">
      <c r="A27" s="2" t="s">
        <v>60</v>
      </c>
      <c r="C27" s="1" t="s">
        <v>4</v>
      </c>
      <c r="E27" s="1">
        <v>7958995</v>
      </c>
      <c r="G27" s="1">
        <v>1200</v>
      </c>
      <c r="I27" s="1">
        <v>0</v>
      </c>
      <c r="K27" s="1">
        <v>0</v>
      </c>
      <c r="M27" s="1">
        <f t="shared" si="0"/>
        <v>0</v>
      </c>
      <c r="O27" s="1">
        <v>9550794000</v>
      </c>
      <c r="Q27" s="1">
        <v>1220949771</v>
      </c>
      <c r="S27" s="1">
        <f t="shared" si="1"/>
        <v>8329844229</v>
      </c>
    </row>
    <row r="28" spans="1:19" ht="21" x14ac:dyDescent="0.25">
      <c r="A28" s="2" t="s">
        <v>120</v>
      </c>
      <c r="C28" s="1" t="s">
        <v>194</v>
      </c>
      <c r="E28" s="1">
        <v>47087225</v>
      </c>
      <c r="G28" s="1">
        <v>50</v>
      </c>
      <c r="I28" s="1">
        <v>0</v>
      </c>
      <c r="K28" s="1">
        <v>0</v>
      </c>
      <c r="M28" s="1">
        <f t="shared" si="0"/>
        <v>0</v>
      </c>
      <c r="O28" s="1">
        <v>2354361250</v>
      </c>
      <c r="Q28" s="1">
        <v>1611472</v>
      </c>
      <c r="S28" s="1">
        <f t="shared" si="1"/>
        <v>2352749778</v>
      </c>
    </row>
    <row r="29" spans="1:19" ht="21" x14ac:dyDescent="0.25">
      <c r="A29" s="2" t="s">
        <v>17</v>
      </c>
      <c r="C29" s="1" t="s">
        <v>198</v>
      </c>
      <c r="E29" s="1">
        <v>26495160</v>
      </c>
      <c r="G29" s="1">
        <v>180</v>
      </c>
      <c r="I29" s="1">
        <v>4769128800</v>
      </c>
      <c r="K29" s="1">
        <v>373340891</v>
      </c>
      <c r="M29" s="1">
        <f t="shared" si="0"/>
        <v>4395787909</v>
      </c>
      <c r="O29" s="1">
        <v>4769128800</v>
      </c>
      <c r="Q29" s="1">
        <v>373340891</v>
      </c>
      <c r="S29" s="1">
        <f t="shared" si="1"/>
        <v>4395787909</v>
      </c>
    </row>
    <row r="30" spans="1:19" ht="21" x14ac:dyDescent="0.25">
      <c r="A30" s="2" t="s">
        <v>103</v>
      </c>
      <c r="C30" s="1" t="s">
        <v>201</v>
      </c>
      <c r="E30" s="1">
        <v>3956101</v>
      </c>
      <c r="G30" s="1">
        <v>800</v>
      </c>
      <c r="I30" s="1">
        <v>0</v>
      </c>
      <c r="K30" s="1">
        <v>0</v>
      </c>
      <c r="M30" s="1">
        <f t="shared" si="0"/>
        <v>0</v>
      </c>
      <c r="O30" s="1">
        <v>3164880800</v>
      </c>
      <c r="Q30" s="1">
        <v>0</v>
      </c>
      <c r="S30" s="1">
        <f t="shared" si="1"/>
        <v>3164880800</v>
      </c>
    </row>
    <row r="31" spans="1:19" ht="21" x14ac:dyDescent="0.25">
      <c r="A31" s="2" t="s">
        <v>105</v>
      </c>
      <c r="C31" s="1" t="s">
        <v>202</v>
      </c>
      <c r="E31" s="1">
        <v>10945712</v>
      </c>
      <c r="G31" s="1">
        <v>1350</v>
      </c>
      <c r="I31" s="1">
        <v>0</v>
      </c>
      <c r="K31" s="1">
        <v>0</v>
      </c>
      <c r="M31" s="1">
        <f t="shared" si="0"/>
        <v>0</v>
      </c>
      <c r="O31" s="1">
        <v>14776711200</v>
      </c>
      <c r="Q31" s="1">
        <v>0</v>
      </c>
      <c r="S31" s="1">
        <f t="shared" si="1"/>
        <v>14776711200</v>
      </c>
    </row>
    <row r="32" spans="1:19" ht="21" x14ac:dyDescent="0.25">
      <c r="A32" s="2" t="s">
        <v>132</v>
      </c>
      <c r="C32" s="1" t="s">
        <v>203</v>
      </c>
      <c r="E32" s="1">
        <v>1494777</v>
      </c>
      <c r="G32" s="1">
        <v>8700</v>
      </c>
      <c r="I32" s="1">
        <v>0</v>
      </c>
      <c r="K32" s="1">
        <v>0</v>
      </c>
      <c r="M32" s="1">
        <f t="shared" si="0"/>
        <v>0</v>
      </c>
      <c r="O32" s="1">
        <v>13004559900</v>
      </c>
      <c r="Q32" s="1">
        <v>0</v>
      </c>
      <c r="S32" s="1">
        <f t="shared" si="1"/>
        <v>13004559900</v>
      </c>
    </row>
    <row r="33" spans="1:19" ht="21" x14ac:dyDescent="0.25">
      <c r="A33" s="2" t="s">
        <v>146</v>
      </c>
      <c r="C33" s="1" t="s">
        <v>204</v>
      </c>
      <c r="E33" s="1">
        <v>11093197</v>
      </c>
      <c r="G33" s="1">
        <v>20</v>
      </c>
      <c r="I33" s="1">
        <v>0</v>
      </c>
      <c r="K33" s="1">
        <v>0</v>
      </c>
      <c r="M33" s="1">
        <f t="shared" si="0"/>
        <v>0</v>
      </c>
      <c r="O33" s="1">
        <v>221863940</v>
      </c>
      <c r="Q33" s="1">
        <v>0</v>
      </c>
      <c r="S33" s="1">
        <f t="shared" si="1"/>
        <v>221863940</v>
      </c>
    </row>
    <row r="34" spans="1:19" ht="21" x14ac:dyDescent="0.25">
      <c r="A34" s="2" t="s">
        <v>72</v>
      </c>
      <c r="C34" s="1" t="s">
        <v>205</v>
      </c>
      <c r="E34" s="1">
        <v>31401010</v>
      </c>
      <c r="G34" s="1">
        <v>160</v>
      </c>
      <c r="I34" s="1">
        <v>5024161600</v>
      </c>
      <c r="K34" s="1">
        <v>363884639</v>
      </c>
      <c r="M34" s="1">
        <f t="shared" si="0"/>
        <v>4660276961</v>
      </c>
      <c r="O34" s="1">
        <v>5024161600</v>
      </c>
      <c r="Q34" s="1">
        <v>363884639</v>
      </c>
      <c r="S34" s="1">
        <f t="shared" si="1"/>
        <v>4660276961</v>
      </c>
    </row>
    <row r="35" spans="1:19" ht="21" x14ac:dyDescent="0.25">
      <c r="A35" s="2" t="s">
        <v>46</v>
      </c>
      <c r="C35" s="1" t="s">
        <v>206</v>
      </c>
      <c r="E35" s="1">
        <v>16199385</v>
      </c>
      <c r="G35" s="1">
        <v>400</v>
      </c>
      <c r="I35" s="1">
        <v>6479754000</v>
      </c>
      <c r="K35" s="1">
        <v>831729618</v>
      </c>
      <c r="M35" s="1">
        <f t="shared" si="0"/>
        <v>5648024382</v>
      </c>
      <c r="O35" s="1">
        <v>6479754000</v>
      </c>
      <c r="Q35" s="1">
        <v>831729618</v>
      </c>
      <c r="S35" s="1">
        <f t="shared" si="1"/>
        <v>5648024382</v>
      </c>
    </row>
    <row r="36" spans="1:19" ht="21" x14ac:dyDescent="0.25">
      <c r="A36" s="2" t="s">
        <v>27</v>
      </c>
      <c r="C36" s="1" t="s">
        <v>199</v>
      </c>
      <c r="E36" s="1">
        <v>10182642</v>
      </c>
      <c r="G36" s="1">
        <v>276</v>
      </c>
      <c r="I36" s="1">
        <v>0</v>
      </c>
      <c r="K36" s="1">
        <v>0</v>
      </c>
      <c r="M36" s="1">
        <f t="shared" si="0"/>
        <v>0</v>
      </c>
      <c r="O36" s="1">
        <v>2810409192</v>
      </c>
      <c r="Q36" s="1">
        <v>0</v>
      </c>
      <c r="S36" s="1">
        <f t="shared" si="1"/>
        <v>2810409192</v>
      </c>
    </row>
    <row r="37" spans="1:19" ht="21" x14ac:dyDescent="0.25">
      <c r="A37" s="2" t="s">
        <v>135</v>
      </c>
      <c r="C37" s="1" t="s">
        <v>206</v>
      </c>
      <c r="E37" s="1">
        <v>3264070</v>
      </c>
      <c r="G37" s="1">
        <v>100</v>
      </c>
      <c r="I37" s="1">
        <v>326407000</v>
      </c>
      <c r="K37" s="1">
        <v>0</v>
      </c>
      <c r="M37" s="1">
        <f t="shared" si="0"/>
        <v>326407000</v>
      </c>
      <c r="O37" s="1">
        <v>326407000</v>
      </c>
      <c r="Q37" s="1">
        <v>0</v>
      </c>
      <c r="S37" s="1">
        <f t="shared" si="1"/>
        <v>326407000</v>
      </c>
    </row>
    <row r="38" spans="1:19" ht="21" x14ac:dyDescent="0.25">
      <c r="A38" s="2" t="s">
        <v>47</v>
      </c>
      <c r="C38" s="1" t="s">
        <v>207</v>
      </c>
      <c r="E38" s="1">
        <v>12471972</v>
      </c>
      <c r="G38" s="1">
        <v>615</v>
      </c>
      <c r="I38" s="1">
        <v>0</v>
      </c>
      <c r="K38" s="1">
        <v>0</v>
      </c>
      <c r="M38" s="1">
        <f t="shared" si="0"/>
        <v>0</v>
      </c>
      <c r="O38" s="1">
        <v>7670262780</v>
      </c>
      <c r="Q38" s="1">
        <v>0</v>
      </c>
      <c r="S38" s="1">
        <f t="shared" si="1"/>
        <v>7670262780</v>
      </c>
    </row>
    <row r="39" spans="1:19" ht="21" x14ac:dyDescent="0.25">
      <c r="A39" s="2" t="s">
        <v>41</v>
      </c>
      <c r="C39" s="1" t="s">
        <v>188</v>
      </c>
      <c r="E39" s="1">
        <v>193312</v>
      </c>
      <c r="G39" s="1">
        <v>33000</v>
      </c>
      <c r="I39" s="1">
        <v>6379296000</v>
      </c>
      <c r="K39" s="1">
        <v>39083502</v>
      </c>
      <c r="M39" s="1">
        <f t="shared" si="0"/>
        <v>6340212498</v>
      </c>
      <c r="O39" s="1">
        <v>6379296000</v>
      </c>
      <c r="Q39" s="1">
        <v>39083502</v>
      </c>
      <c r="S39" s="1">
        <f t="shared" si="1"/>
        <v>6340212498</v>
      </c>
    </row>
    <row r="40" spans="1:19" ht="21" x14ac:dyDescent="0.25">
      <c r="A40" s="2" t="s">
        <v>28</v>
      </c>
      <c r="C40" s="1" t="s">
        <v>4</v>
      </c>
      <c r="E40" s="1">
        <v>44900277</v>
      </c>
      <c r="G40" s="1">
        <v>323</v>
      </c>
      <c r="I40" s="1">
        <v>0</v>
      </c>
      <c r="K40" s="1">
        <v>0</v>
      </c>
      <c r="M40" s="1">
        <f t="shared" si="0"/>
        <v>0</v>
      </c>
      <c r="O40" s="1">
        <v>14502789471</v>
      </c>
      <c r="Q40" s="1">
        <v>859701438</v>
      </c>
      <c r="S40" s="1">
        <f t="shared" si="1"/>
        <v>13643088033</v>
      </c>
    </row>
    <row r="41" spans="1:19" ht="21" x14ac:dyDescent="0.25">
      <c r="A41" s="2" t="s">
        <v>52</v>
      </c>
      <c r="C41" s="1" t="s">
        <v>206</v>
      </c>
      <c r="E41" s="1">
        <v>83432157</v>
      </c>
      <c r="G41" s="1">
        <v>160</v>
      </c>
      <c r="I41" s="1">
        <v>13349145120</v>
      </c>
      <c r="K41" s="1">
        <v>766994135</v>
      </c>
      <c r="M41" s="1">
        <f t="shared" si="0"/>
        <v>12582150985</v>
      </c>
      <c r="O41" s="1">
        <v>13349145120</v>
      </c>
      <c r="Q41" s="1">
        <v>766994135</v>
      </c>
      <c r="S41" s="1">
        <f t="shared" si="1"/>
        <v>12582150985</v>
      </c>
    </row>
    <row r="42" spans="1:19" ht="21" x14ac:dyDescent="0.25">
      <c r="A42" s="2" t="s">
        <v>124</v>
      </c>
      <c r="C42" s="1" t="s">
        <v>208</v>
      </c>
      <c r="E42" s="1">
        <v>44293343</v>
      </c>
      <c r="G42" s="1">
        <v>220</v>
      </c>
      <c r="I42" s="1">
        <v>9744535460</v>
      </c>
      <c r="K42" s="1">
        <v>33257800</v>
      </c>
      <c r="M42" s="1">
        <f t="shared" si="0"/>
        <v>9711277660</v>
      </c>
      <c r="O42" s="1">
        <v>9744535460</v>
      </c>
      <c r="Q42" s="1">
        <v>33257800</v>
      </c>
      <c r="S42" s="1">
        <f t="shared" si="1"/>
        <v>9711277660</v>
      </c>
    </row>
    <row r="43" spans="1:19" ht="21" x14ac:dyDescent="0.25">
      <c r="A43" s="2" t="s">
        <v>49</v>
      </c>
      <c r="C43" s="1" t="s">
        <v>207</v>
      </c>
      <c r="E43" s="1">
        <v>3331301</v>
      </c>
      <c r="G43" s="1">
        <v>200</v>
      </c>
      <c r="I43" s="1">
        <v>0</v>
      </c>
      <c r="K43" s="1">
        <v>0</v>
      </c>
      <c r="M43" s="1">
        <f t="shared" si="0"/>
        <v>0</v>
      </c>
      <c r="O43" s="1">
        <v>666260200</v>
      </c>
      <c r="Q43" s="1">
        <v>0</v>
      </c>
      <c r="S43" s="1">
        <f t="shared" si="1"/>
        <v>666260200</v>
      </c>
    </row>
    <row r="44" spans="1:19" s="3" customFormat="1" ht="27" thickBot="1" x14ac:dyDescent="0.3">
      <c r="A44" s="3" t="s">
        <v>161</v>
      </c>
      <c r="C44" s="3" t="s">
        <v>161</v>
      </c>
      <c r="E44" s="3" t="s">
        <v>161</v>
      </c>
      <c r="G44" s="3" t="s">
        <v>161</v>
      </c>
      <c r="I44" s="4">
        <f>SUM(I8:I43)</f>
        <v>94731615920</v>
      </c>
      <c r="K44" s="4">
        <f>SUM(K8:K43)</f>
        <v>6071056985</v>
      </c>
      <c r="M44" s="4">
        <f>SUM(M8:M43)</f>
        <v>88660558935</v>
      </c>
      <c r="O44" s="4">
        <f>SUM(O8:O43)</f>
        <v>226592125161</v>
      </c>
      <c r="Q44" s="4">
        <f>SUM(Q8:Q43)</f>
        <v>8672185364</v>
      </c>
      <c r="S44" s="4">
        <f>SUM(S8:S43)</f>
        <v>217919939797</v>
      </c>
    </row>
    <row r="45" spans="1:19" ht="19.5" thickTop="1" x14ac:dyDescent="0.25"/>
  </sheetData>
  <mergeCells count="17"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G14" sqref="G14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1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</row>
    <row r="3" spans="1:13" ht="26.25" x14ac:dyDescent="0.25">
      <c r="A3" s="17" t="s">
        <v>174</v>
      </c>
      <c r="B3" s="17" t="s">
        <v>174</v>
      </c>
      <c r="C3" s="17" t="s">
        <v>174</v>
      </c>
      <c r="D3" s="17" t="s">
        <v>174</v>
      </c>
      <c r="E3" s="17" t="s">
        <v>174</v>
      </c>
      <c r="F3" s="17" t="s">
        <v>174</v>
      </c>
      <c r="G3" s="17" t="s">
        <v>174</v>
      </c>
      <c r="H3" s="17" t="s">
        <v>174</v>
      </c>
      <c r="I3" s="17" t="s">
        <v>174</v>
      </c>
      <c r="J3" s="17" t="s">
        <v>174</v>
      </c>
      <c r="K3" s="17" t="s">
        <v>174</v>
      </c>
      <c r="L3" s="17" t="s">
        <v>174</v>
      </c>
      <c r="M3" s="17" t="s">
        <v>174</v>
      </c>
    </row>
    <row r="4" spans="1:13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</row>
    <row r="5" spans="1:13" s="15" customFormat="1" ht="28.5" x14ac:dyDescent="0.3">
      <c r="A5" s="18" t="s">
        <v>244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27" thickBot="1" x14ac:dyDescent="0.3">
      <c r="A6" s="7" t="s">
        <v>175</v>
      </c>
      <c r="C6" s="16" t="s">
        <v>232</v>
      </c>
      <c r="D6" s="16" t="s">
        <v>176</v>
      </c>
      <c r="E6" s="16" t="s">
        <v>176</v>
      </c>
      <c r="F6" s="16" t="s">
        <v>176</v>
      </c>
      <c r="G6" s="16" t="s">
        <v>176</v>
      </c>
      <c r="I6" s="16" t="s">
        <v>233</v>
      </c>
      <c r="J6" s="16" t="s">
        <v>177</v>
      </c>
      <c r="K6" s="16" t="s">
        <v>177</v>
      </c>
      <c r="L6" s="16" t="s">
        <v>177</v>
      </c>
      <c r="M6" s="16" t="s">
        <v>177</v>
      </c>
    </row>
    <row r="7" spans="1:13" ht="27" thickBot="1" x14ac:dyDescent="0.3">
      <c r="A7" s="16" t="s">
        <v>178</v>
      </c>
      <c r="C7" s="16" t="s">
        <v>179</v>
      </c>
      <c r="E7" s="16" t="s">
        <v>180</v>
      </c>
      <c r="G7" s="16" t="s">
        <v>181</v>
      </c>
      <c r="I7" s="16" t="s">
        <v>179</v>
      </c>
      <c r="K7" s="16" t="s">
        <v>180</v>
      </c>
      <c r="M7" s="16" t="s">
        <v>181</v>
      </c>
    </row>
    <row r="8" spans="1:13" ht="21" x14ac:dyDescent="0.25">
      <c r="A8" s="2" t="s">
        <v>172</v>
      </c>
      <c r="C8" s="1">
        <v>5341214447</v>
      </c>
      <c r="E8" s="1">
        <v>0</v>
      </c>
      <c r="G8" s="1">
        <f>C8-E8</f>
        <v>5341214447</v>
      </c>
      <c r="I8" s="1">
        <v>154910250183</v>
      </c>
      <c r="K8" s="1">
        <v>0</v>
      </c>
      <c r="M8" s="1">
        <f>I8-K8</f>
        <v>154910250183</v>
      </c>
    </row>
    <row r="9" spans="1:13" ht="21.75" thickBot="1" x14ac:dyDescent="0.3">
      <c r="A9" s="2" t="s">
        <v>173</v>
      </c>
      <c r="C9" s="1">
        <v>21027</v>
      </c>
      <c r="E9" s="1">
        <v>0</v>
      </c>
      <c r="G9" s="1">
        <f>C9-E9</f>
        <v>21027</v>
      </c>
      <c r="I9" s="1">
        <v>56578</v>
      </c>
      <c r="K9" s="1">
        <v>0</v>
      </c>
      <c r="M9" s="1">
        <f>I9-K9</f>
        <v>56578</v>
      </c>
    </row>
    <row r="10" spans="1:13" s="3" customFormat="1" ht="27" thickBot="1" x14ac:dyDescent="0.3">
      <c r="A10" s="3" t="s">
        <v>161</v>
      </c>
      <c r="C10" s="4">
        <f>SUM(C8:C9)</f>
        <v>5341235474</v>
      </c>
      <c r="E10" s="4">
        <f>SUM(E8:E9)</f>
        <v>0</v>
      </c>
      <c r="G10" s="4">
        <f>SUM(G8:G9)</f>
        <v>5341235474</v>
      </c>
      <c r="I10" s="4">
        <f>SUM(I8:I9)</f>
        <v>154910306761</v>
      </c>
      <c r="K10" s="4">
        <f>SUM(K8:K9)</f>
        <v>0</v>
      </c>
      <c r="M10" s="4">
        <f>SUM(M8:M9)</f>
        <v>154910306761</v>
      </c>
    </row>
    <row r="11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2026-05-24T11:12:40Z</dcterms:modified>
</cp:coreProperties>
</file>