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Hamsang\1405\03\"/>
    </mc:Choice>
  </mc:AlternateContent>
  <xr:revisionPtr revIDLastSave="0" documentId="13_ncr:1_{EA42EEA2-0DC7-46A7-B74A-64A9FBA3C8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سهام" sheetId="1" r:id="rId1"/>
    <sheet name="تعدیل قیمت" sheetId="4" r:id="rId2"/>
    <sheet name="سپرده" sheetId="6" r:id="rId3"/>
    <sheet name="درآمدها" sheetId="15" r:id="rId4"/>
    <sheet name="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C8" i="15"/>
  <c r="E9" i="14"/>
  <c r="C9" i="14"/>
  <c r="C9" i="15" s="1"/>
  <c r="I8" i="13"/>
  <c r="E9" i="13"/>
  <c r="E8" i="13"/>
  <c r="E10" i="13" s="1"/>
  <c r="G10" i="13"/>
  <c r="I9" i="13" s="1"/>
  <c r="C10" i="13"/>
  <c r="Q174" i="11"/>
  <c r="O174" i="11"/>
  <c r="M174" i="11"/>
  <c r="G174" i="11"/>
  <c r="E174" i="11"/>
  <c r="C174" i="11"/>
  <c r="S9" i="11"/>
  <c r="S174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60" i="11"/>
  <c r="S161" i="11"/>
  <c r="S162" i="11"/>
  <c r="S163" i="11"/>
  <c r="S164" i="11"/>
  <c r="S165" i="11"/>
  <c r="S166" i="11"/>
  <c r="S167" i="11"/>
  <c r="S168" i="11"/>
  <c r="S169" i="11"/>
  <c r="S170" i="11"/>
  <c r="S171" i="11"/>
  <c r="S172" i="11"/>
  <c r="S173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8" i="10"/>
  <c r="I9" i="10"/>
  <c r="I10" i="10"/>
  <c r="I11" i="10"/>
  <c r="I12" i="10"/>
  <c r="I13" i="10"/>
  <c r="I36" i="10" s="1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8" i="10"/>
  <c r="O36" i="10"/>
  <c r="M36" i="10"/>
  <c r="G36" i="10"/>
  <c r="E36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8" i="9"/>
  <c r="O171" i="9"/>
  <c r="M171" i="9"/>
  <c r="G171" i="9"/>
  <c r="E171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8" i="8"/>
  <c r="Q33" i="8"/>
  <c r="O33" i="8"/>
  <c r="K33" i="8"/>
  <c r="I33" i="8"/>
  <c r="M9" i="7"/>
  <c r="M8" i="7"/>
  <c r="M10" i="7" s="1"/>
  <c r="G9" i="7"/>
  <c r="G8" i="7"/>
  <c r="K10" i="7"/>
  <c r="I10" i="7"/>
  <c r="E10" i="7"/>
  <c r="C10" i="7"/>
  <c r="I9" i="6"/>
  <c r="I8" i="6"/>
  <c r="G10" i="6"/>
  <c r="E10" i="6"/>
  <c r="C10" i="6"/>
  <c r="I10" i="4"/>
  <c r="I9" i="4"/>
  <c r="W176" i="1"/>
  <c r="U176" i="1"/>
  <c r="O176" i="1"/>
  <c r="K176" i="1"/>
  <c r="G176" i="1"/>
  <c r="E176" i="1"/>
  <c r="Y176" i="1"/>
  <c r="U137" i="11" l="1"/>
  <c r="U105" i="11"/>
  <c r="U73" i="11"/>
  <c r="U57" i="11"/>
  <c r="U49" i="11"/>
  <c r="K138" i="11"/>
  <c r="K58" i="11"/>
  <c r="U168" i="11"/>
  <c r="U160" i="11"/>
  <c r="U152" i="11"/>
  <c r="U144" i="11"/>
  <c r="U136" i="11"/>
  <c r="U128" i="11"/>
  <c r="U120" i="11"/>
  <c r="U112" i="11"/>
  <c r="U104" i="11"/>
  <c r="U96" i="11"/>
  <c r="U88" i="11"/>
  <c r="U80" i="11"/>
  <c r="U72" i="11"/>
  <c r="U64" i="11"/>
  <c r="U56" i="11"/>
  <c r="U48" i="11"/>
  <c r="U40" i="11"/>
  <c r="U32" i="11"/>
  <c r="U24" i="11"/>
  <c r="U16" i="11"/>
  <c r="U153" i="11"/>
  <c r="U129" i="11"/>
  <c r="U97" i="11"/>
  <c r="U65" i="11"/>
  <c r="U17" i="11"/>
  <c r="K162" i="11"/>
  <c r="K137" i="11"/>
  <c r="K73" i="11"/>
  <c r="K9" i="11"/>
  <c r="U167" i="11"/>
  <c r="U159" i="11"/>
  <c r="U151" i="11"/>
  <c r="U143" i="11"/>
  <c r="U135" i="11"/>
  <c r="U127" i="11"/>
  <c r="U119" i="11"/>
  <c r="U111" i="11"/>
  <c r="U103" i="11"/>
  <c r="U95" i="11"/>
  <c r="U87" i="11"/>
  <c r="U79" i="11"/>
  <c r="U71" i="11"/>
  <c r="U63" i="11"/>
  <c r="U55" i="11"/>
  <c r="U47" i="11"/>
  <c r="U39" i="11"/>
  <c r="U31" i="11"/>
  <c r="U23" i="11"/>
  <c r="U15" i="11"/>
  <c r="U169" i="11"/>
  <c r="U41" i="11"/>
  <c r="K144" i="11"/>
  <c r="K48" i="11"/>
  <c r="I10" i="13"/>
  <c r="U161" i="11"/>
  <c r="U121" i="11"/>
  <c r="U89" i="11"/>
  <c r="U25" i="11"/>
  <c r="K151" i="11"/>
  <c r="K127" i="11"/>
  <c r="K87" i="11"/>
  <c r="K63" i="11"/>
  <c r="K23" i="11"/>
  <c r="U14" i="11"/>
  <c r="U22" i="11"/>
  <c r="U30" i="11"/>
  <c r="U38" i="11"/>
  <c r="U46" i="11"/>
  <c r="U54" i="11"/>
  <c r="U62" i="11"/>
  <c r="U70" i="11"/>
  <c r="U78" i="11"/>
  <c r="U86" i="11"/>
  <c r="U94" i="11"/>
  <c r="U102" i="11"/>
  <c r="U110" i="11"/>
  <c r="U118" i="11"/>
  <c r="U126" i="11"/>
  <c r="U134" i="11"/>
  <c r="U142" i="11"/>
  <c r="U150" i="11"/>
  <c r="U158" i="11"/>
  <c r="U166" i="11"/>
  <c r="U8" i="11"/>
  <c r="U18" i="11"/>
  <c r="U26" i="11"/>
  <c r="U42" i="11"/>
  <c r="U74" i="11"/>
  <c r="U98" i="11"/>
  <c r="U122" i="11"/>
  <c r="U146" i="11"/>
  <c r="U53" i="11"/>
  <c r="U10" i="11"/>
  <c r="U34" i="11"/>
  <c r="U66" i="11"/>
  <c r="U82" i="11"/>
  <c r="U114" i="11"/>
  <c r="U138" i="11"/>
  <c r="U170" i="11"/>
  <c r="U69" i="11"/>
  <c r="U50" i="11"/>
  <c r="U106" i="11"/>
  <c r="U154" i="11"/>
  <c r="U85" i="11"/>
  <c r="U58" i="11"/>
  <c r="U90" i="11"/>
  <c r="U130" i="11"/>
  <c r="U162" i="11"/>
  <c r="U45" i="11"/>
  <c r="U61" i="11"/>
  <c r="U93" i="11"/>
  <c r="U109" i="11"/>
  <c r="U125" i="11"/>
  <c r="U141" i="11"/>
  <c r="U165" i="11"/>
  <c r="U12" i="11"/>
  <c r="U20" i="11"/>
  <c r="U28" i="11"/>
  <c r="U36" i="11"/>
  <c r="U44" i="11"/>
  <c r="U52" i="11"/>
  <c r="U60" i="11"/>
  <c r="U68" i="11"/>
  <c r="U76" i="11"/>
  <c r="U84" i="11"/>
  <c r="U92" i="11"/>
  <c r="U100" i="11"/>
  <c r="U108" i="11"/>
  <c r="U116" i="11"/>
  <c r="U124" i="11"/>
  <c r="U132" i="11"/>
  <c r="U140" i="11"/>
  <c r="U148" i="11"/>
  <c r="U156" i="11"/>
  <c r="U164" i="11"/>
  <c r="U172" i="11"/>
  <c r="U13" i="11"/>
  <c r="U21" i="11"/>
  <c r="U29" i="11"/>
  <c r="U37" i="11"/>
  <c r="U77" i="11"/>
  <c r="U101" i="11"/>
  <c r="U117" i="11"/>
  <c r="U133" i="11"/>
  <c r="U149" i="11"/>
  <c r="U157" i="11"/>
  <c r="U173" i="11"/>
  <c r="K160" i="11"/>
  <c r="U171" i="11"/>
  <c r="U163" i="11"/>
  <c r="U155" i="11"/>
  <c r="U147" i="11"/>
  <c r="U139" i="11"/>
  <c r="U131" i="11"/>
  <c r="U123" i="11"/>
  <c r="U115" i="11"/>
  <c r="U107" i="11"/>
  <c r="U99" i="11"/>
  <c r="U91" i="11"/>
  <c r="U83" i="11"/>
  <c r="U75" i="11"/>
  <c r="U67" i="11"/>
  <c r="U59" i="11"/>
  <c r="U51" i="11"/>
  <c r="U43" i="11"/>
  <c r="U35" i="11"/>
  <c r="U27" i="11"/>
  <c r="U19" i="11"/>
  <c r="U11" i="11"/>
  <c r="U145" i="11"/>
  <c r="U113" i="11"/>
  <c r="U81" i="11"/>
  <c r="U33" i="11"/>
  <c r="K156" i="11"/>
  <c r="K148" i="11"/>
  <c r="K132" i="11"/>
  <c r="K92" i="11"/>
  <c r="K84" i="11"/>
  <c r="K76" i="11"/>
  <c r="K68" i="11"/>
  <c r="K28" i="11"/>
  <c r="K20" i="11"/>
  <c r="K12" i="11"/>
  <c r="S33" i="8"/>
  <c r="M33" i="8"/>
  <c r="I171" i="9"/>
  <c r="Q36" i="10"/>
  <c r="I174" i="11"/>
  <c r="K90" i="11" s="1"/>
  <c r="U9" i="11"/>
  <c r="Q171" i="9"/>
  <c r="G10" i="7"/>
  <c r="K10" i="6"/>
  <c r="I10" i="6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0" i="1"/>
  <c r="K140" i="11" l="1"/>
  <c r="K71" i="11"/>
  <c r="K135" i="11"/>
  <c r="K56" i="11"/>
  <c r="K152" i="11"/>
  <c r="K17" i="11"/>
  <c r="K81" i="11"/>
  <c r="K145" i="11"/>
  <c r="K66" i="11"/>
  <c r="K154" i="11"/>
  <c r="K120" i="11"/>
  <c r="K15" i="11"/>
  <c r="K79" i="11"/>
  <c r="K143" i="11"/>
  <c r="K64" i="11"/>
  <c r="K25" i="11"/>
  <c r="K89" i="11"/>
  <c r="K153" i="11"/>
  <c r="K10" i="11"/>
  <c r="K82" i="11"/>
  <c r="K170" i="11"/>
  <c r="K72" i="11"/>
  <c r="K33" i="11"/>
  <c r="K97" i="11"/>
  <c r="K161" i="11"/>
  <c r="K18" i="11"/>
  <c r="K11" i="11"/>
  <c r="K59" i="11"/>
  <c r="K91" i="11"/>
  <c r="K123" i="11"/>
  <c r="K155" i="11"/>
  <c r="K35" i="11"/>
  <c r="K43" i="11"/>
  <c r="K75" i="11"/>
  <c r="K107" i="11"/>
  <c r="K131" i="11"/>
  <c r="K163" i="11"/>
  <c r="K27" i="11"/>
  <c r="K67" i="11"/>
  <c r="K99" i="11"/>
  <c r="K139" i="11"/>
  <c r="K171" i="11"/>
  <c r="K19" i="11"/>
  <c r="K51" i="11"/>
  <c r="K83" i="11"/>
  <c r="K115" i="11"/>
  <c r="K147" i="11"/>
  <c r="K46" i="11"/>
  <c r="C7" i="15"/>
  <c r="K14" i="11"/>
  <c r="K30" i="11"/>
  <c r="K62" i="11"/>
  <c r="K78" i="11"/>
  <c r="K94" i="11"/>
  <c r="K110" i="11"/>
  <c r="K126" i="11"/>
  <c r="K142" i="11"/>
  <c r="K158" i="11"/>
  <c r="K8" i="11"/>
  <c r="K13" i="11"/>
  <c r="K21" i="11"/>
  <c r="K29" i="11"/>
  <c r="K37" i="11"/>
  <c r="K45" i="11"/>
  <c r="K53" i="11"/>
  <c r="K61" i="11"/>
  <c r="K69" i="11"/>
  <c r="K77" i="11"/>
  <c r="K85" i="11"/>
  <c r="K93" i="11"/>
  <c r="K101" i="11"/>
  <c r="K109" i="11"/>
  <c r="K117" i="11"/>
  <c r="K125" i="11"/>
  <c r="K133" i="11"/>
  <c r="K141" i="11"/>
  <c r="K149" i="11"/>
  <c r="K157" i="11"/>
  <c r="K165" i="11"/>
  <c r="K173" i="11"/>
  <c r="K22" i="11"/>
  <c r="K38" i="11"/>
  <c r="K54" i="11"/>
  <c r="K70" i="11"/>
  <c r="K86" i="11"/>
  <c r="K102" i="11"/>
  <c r="K118" i="11"/>
  <c r="K134" i="11"/>
  <c r="K150" i="11"/>
  <c r="K166" i="11"/>
  <c r="K36" i="11"/>
  <c r="K100" i="11"/>
  <c r="K164" i="11"/>
  <c r="K112" i="11"/>
  <c r="U174" i="11"/>
  <c r="K31" i="11"/>
  <c r="K95" i="11"/>
  <c r="K159" i="11"/>
  <c r="K16" i="11"/>
  <c r="K80" i="11"/>
  <c r="K41" i="11"/>
  <c r="K105" i="11"/>
  <c r="K169" i="11"/>
  <c r="K26" i="11"/>
  <c r="K98" i="11"/>
  <c r="K44" i="11"/>
  <c r="K108" i="11"/>
  <c r="K172" i="11"/>
  <c r="K39" i="11"/>
  <c r="K103" i="11"/>
  <c r="K167" i="11"/>
  <c r="K24" i="11"/>
  <c r="K88" i="11"/>
  <c r="K49" i="11"/>
  <c r="K113" i="11"/>
  <c r="K74" i="11"/>
  <c r="K34" i="11"/>
  <c r="K106" i="11"/>
  <c r="K52" i="11"/>
  <c r="K116" i="11"/>
  <c r="K104" i="11"/>
  <c r="K47" i="11"/>
  <c r="K111" i="11"/>
  <c r="K96" i="11"/>
  <c r="K32" i="11"/>
  <c r="K128" i="11"/>
  <c r="K57" i="11"/>
  <c r="K121" i="11"/>
  <c r="K122" i="11"/>
  <c r="K42" i="11"/>
  <c r="K114" i="11"/>
  <c r="K60" i="11"/>
  <c r="K124" i="11"/>
  <c r="K168" i="11"/>
  <c r="K55" i="11"/>
  <c r="K119" i="11"/>
  <c r="K40" i="11"/>
  <c r="K136" i="11"/>
  <c r="K65" i="11"/>
  <c r="K129" i="11"/>
  <c r="K146" i="11"/>
  <c r="K50" i="11"/>
  <c r="K130" i="11"/>
  <c r="K174" i="11" l="1"/>
  <c r="C10" i="15"/>
  <c r="E7" i="15" s="1"/>
  <c r="E8" i="15" l="1"/>
  <c r="E10" i="15" s="1"/>
  <c r="E9" i="15"/>
</calcChain>
</file>

<file path=xl/sharedStrings.xml><?xml version="1.0" encoding="utf-8"?>
<sst xmlns="http://schemas.openxmlformats.org/spreadsheetml/2006/main" count="1320" uniqueCount="254">
  <si>
    <t>صندوق سرمایه‌گذاری شاخصی هم‌وزن همسنگ مفید</t>
  </si>
  <si>
    <t>صورت وضعیت پورتفوی</t>
  </si>
  <si>
    <t>برای ماه منتهی به 1405/03/31</t>
  </si>
  <si>
    <t>نام شرکت</t>
  </si>
  <si>
    <t>1405/02/31</t>
  </si>
  <si>
    <t>تغییرات طی دوره</t>
  </si>
  <si>
    <t>1405/03/31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</si>
  <si>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</si>
  <si>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</si>
  <si>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</si>
  <si>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</si>
  <si>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</si>
  <si>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</si>
  <si>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</si>
  <si>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</si>
  <si>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آلومینای ایران</t>
  </si>
  <si>
    <t>آلومینیوم‌ایران‌</t>
  </si>
  <si>
    <t>البرزدارو</t>
  </si>
  <si>
    <t>الکتریک‌ خودرو شرق‌</t>
  </si>
  <si>
    <t>انتقال داده های آسیاتک</t>
  </si>
  <si>
    <t>ایران یاساتایرورابر</t>
  </si>
  <si>
    <t>ایران‌ تایر</t>
  </si>
  <si>
    <t>ایران‌ ترانسفو</t>
  </si>
  <si>
    <t>ایران‌ خودرو</t>
  </si>
  <si>
    <t>بانک اقتصادنوین</t>
  </si>
  <si>
    <t>بانک پارسیان</t>
  </si>
  <si>
    <t>بانک سینا</t>
  </si>
  <si>
    <t>بانک ملت</t>
  </si>
  <si>
    <t>به پرداخت ملت</t>
  </si>
  <si>
    <t>بهساز کاشانه تهران</t>
  </si>
  <si>
    <t>بهنوش  ایران</t>
  </si>
  <si>
    <t>بورس کالای ایران</t>
  </si>
  <si>
    <t>بیمه  ما</t>
  </si>
  <si>
    <t>بیمه البرز</t>
  </si>
  <si>
    <t>بیمه پارسیان</t>
  </si>
  <si>
    <t>بین  المللی  محصولات   پارس</t>
  </si>
  <si>
    <t>پارس  خزر</t>
  </si>
  <si>
    <t>پالایش نفت تبریز</t>
  </si>
  <si>
    <t>پالایش نفت تهران</t>
  </si>
  <si>
    <t>پالایش نفت شیراز</t>
  </si>
  <si>
    <t>پاکسان</t>
  </si>
  <si>
    <t>پتروشیمی پارس</t>
  </si>
  <si>
    <t>پتروشیمی جم پیلن</t>
  </si>
  <si>
    <t>پتروشیمی شازند</t>
  </si>
  <si>
    <t>پتروشیمی شیراز</t>
  </si>
  <si>
    <t>پرداخت الکترونیک پاسارگاد</t>
  </si>
  <si>
    <t>پگاه‌آذربایجان‌غربی‌</t>
  </si>
  <si>
    <t>تامین سرمایه امید</t>
  </si>
  <si>
    <t>تامین سرمایه لوتوس پارسیان</t>
  </si>
  <si>
    <t>تامین سرمایه نوین</t>
  </si>
  <si>
    <t>تامین سرمایه کاردان</t>
  </si>
  <si>
    <t>تراکتورسازی‌ایران‌</t>
  </si>
  <si>
    <t>توسعه  معادن  روی  ایران</t>
  </si>
  <si>
    <t>توسعه معادن وفلزات</t>
  </si>
  <si>
    <t>توسعه و عمران امید</t>
  </si>
  <si>
    <t>تولیدی چدن سازان</t>
  </si>
  <si>
    <t>ح . تامین سرمایه لوتوس پارسیان</t>
  </si>
  <si>
    <t>ح . توسعه‌معادن‌وفلزات‌</t>
  </si>
  <si>
    <t>ح . دشت‌ مرغاب‌</t>
  </si>
  <si>
    <t>ح . معدنی و صنعتی گل گهر</t>
  </si>
  <si>
    <t>ح . معدنی‌وصنعتی‌چادرملو</t>
  </si>
  <si>
    <t>حمل ونقل توکا</t>
  </si>
  <si>
    <t>داروسازی زاگرس فارمد پارس</t>
  </si>
  <si>
    <t>داروسازی‌ اکسیر</t>
  </si>
  <si>
    <t>داروسازی‌ جابرابن‌حیان‌</t>
  </si>
  <si>
    <t>داروسازی‌ فارابی‌</t>
  </si>
  <si>
    <t>دارویی‌ لقمان‌</t>
  </si>
  <si>
    <t>دانش بنیان پویا نیرو</t>
  </si>
  <si>
    <t>دشت‌ مرغاب‌</t>
  </si>
  <si>
    <t>دوده‌ صنعتی‌ پارس‌</t>
  </si>
  <si>
    <t>ذغال سنگ  نگین  ط بس</t>
  </si>
  <si>
    <t>رادیاتور ایران‌</t>
  </si>
  <si>
    <t>رینگ‌سازی‌مشهد</t>
  </si>
  <si>
    <t>س. صنایع‌شیمیایی‌ایران</t>
  </si>
  <si>
    <t>سازه  پویش</t>
  </si>
  <si>
    <t>سالمین‌</t>
  </si>
  <si>
    <t>سبحان دارو</t>
  </si>
  <si>
    <t>سپید ماکیان</t>
  </si>
  <si>
    <t>سرمایه گذاری  ملی ایران</t>
  </si>
  <si>
    <t>سرمایه گذاری بوعلی</t>
  </si>
  <si>
    <t>سرمایه گذاری توسعه صنعت وتجارت</t>
  </si>
  <si>
    <t>سرمایه گذاری دارویی تامین</t>
  </si>
  <si>
    <t>سرمایه گذاری گروه توسعه ملی</t>
  </si>
  <si>
    <t>سرمایه گذاری کشاورزی کوثر</t>
  </si>
  <si>
    <t>سرمایه‌ گذاری‌ آتیه‌ دماوند</t>
  </si>
  <si>
    <t>سرمایه‌ گذاری‌ البرز(هلدینگ‌</t>
  </si>
  <si>
    <t>سرمایه‌ گذاری‌ پارس‌ توشه‌</t>
  </si>
  <si>
    <t>سرمایه‌گذاری‌ سایپا</t>
  </si>
  <si>
    <t>سرمایه‌گذاری‌ مسکن‌</t>
  </si>
  <si>
    <t>سرمایه‌گذاری‌بهمن‌</t>
  </si>
  <si>
    <t>سرمایه‌گذاری‌توسعه‌ملی‌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</si>
  <si>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</si>
  <si>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</si>
  <si>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</si>
  <si>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</si>
  <si>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</si>
  <si>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فارس نو</t>
  </si>
  <si>
    <t>سیمان کردستان</t>
  </si>
  <si>
    <t>سیمان‌ بهبهان‌</t>
  </si>
  <si>
    <t>سیمان‌ تهران‌</t>
  </si>
  <si>
    <t>سیمان‌ خزر</t>
  </si>
  <si>
    <t>سیمان‌ارومیه‌</t>
  </si>
  <si>
    <t>سیمان‌سپاهان‌</t>
  </si>
  <si>
    <t>سیمان‌شاهرود</t>
  </si>
  <si>
    <t>سیمان‌مازندران‌</t>
  </si>
  <si>
    <t>سیمان‌هگمتان‌</t>
  </si>
  <si>
    <t>سیمرغ</t>
  </si>
  <si>
    <t>شمش طلا</t>
  </si>
  <si>
    <t>شهد</t>
  </si>
  <si>
    <t>شهد ایران</t>
  </si>
  <si>
    <t>شیرپاستوریزه‌پگاه‌اصفهان‌</t>
  </si>
  <si>
    <t>شیرپاستوریزه‌پگاه‌خراسان‌</t>
  </si>
  <si>
    <t>شیشه  همدان</t>
  </si>
  <si>
    <t>شیشه‌ و گاز</t>
  </si>
  <si>
    <t>صنایع پتروشیمی کرمانشاه</t>
  </si>
  <si>
    <t>صنعت غذایی کورش</t>
  </si>
  <si>
    <t>صنعتی زر ماکارون</t>
  </si>
  <si>
    <t>صنعتی‌ آما</t>
  </si>
  <si>
    <t>غلتک سازان سپاهان</t>
  </si>
  <si>
    <t>فجر انرژی خلیج فارس</t>
  </si>
  <si>
    <t>فرآورده‌های‌نسوزآذر</t>
  </si>
  <si>
    <t>فروشگاههای زنجیره ای افق کوروش</t>
  </si>
  <si>
    <t>فنرسازی زر</t>
  </si>
  <si>
    <t>فولاد امیرکبیرکاشان</t>
  </si>
  <si>
    <t>فولاد کاوه جنوب کیش</t>
  </si>
  <si>
    <t>قند ثابت‌ خراسان‌</t>
  </si>
  <si>
    <t>قند لرستان</t>
  </si>
  <si>
    <t>قنداصفهان‌</t>
  </si>
  <si>
    <t>گ.س.وت.ص.پتروشیمی خلیج فارس</t>
  </si>
  <si>
    <t>گ.مدیریت ارزش سرمایه ص ب کشوری</t>
  </si>
  <si>
    <t>گروه صنایع کاغذ پارس</t>
  </si>
  <si>
    <t>گروه مالی صبا تامین</t>
  </si>
  <si>
    <t>گروه مپنا (سهامی عام)</t>
  </si>
  <si>
    <t>گروه‌ صنعتی‌ بارز</t>
  </si>
  <si>
    <t>گروه‌بهمن‌</t>
  </si>
  <si>
    <t>گروه‌صنعتی‌بوتان‌</t>
  </si>
  <si>
    <t>گروه‌صنعتی‌سپاهان‌</t>
  </si>
  <si>
    <t>گسترش نفت و گاز پارسیان</t>
  </si>
  <si>
    <t>گلتاش‌</t>
  </si>
  <si>
    <t>لبنیات‌ پاک‌</t>
  </si>
  <si>
    <t>لیزینگ پارسیان</t>
  </si>
  <si>
    <t>لیزینگ رایان  سایپا</t>
  </si>
  <si>
    <t>لیزینگ کارآفرین</t>
  </si>
  <si>
    <t>لیزینگ‌صنعت‌ومعدن‌</t>
  </si>
  <si>
    <t>ماشین  سازی  اراک</t>
  </si>
  <si>
    <t>مبین انرژی خلیج فارس</t>
  </si>
  <si>
    <t>مس‌ شهیدباهنر</t>
  </si>
  <si>
    <t>معدنی و صنعتی گل گهر</t>
  </si>
  <si>
    <t>معدنی وصنعتی چادرملو</t>
  </si>
  <si>
    <t>موتورسازان‌تراکتورسازی‌ایران‌</t>
  </si>
  <si>
    <t>نورد آلومینیوم‌</t>
  </si>
  <si>
    <t>نوردوقطعات‌ فولادی‌</t>
  </si>
  <si>
    <t>نیروترانس‌</t>
  </si>
  <si>
    <t>کارت اعتباری ایران کیش</t>
  </si>
  <si>
    <t>کاشی‌ الوند</t>
  </si>
  <si>
    <t>کاشی‌ پارس‌</t>
  </si>
  <si>
    <t>کاشی‌ وسرامیک‌ حافظ‌</t>
  </si>
  <si>
    <t>کالسیمین</t>
  </si>
  <si>
    <t>کربن‌ ایران‌</t>
  </si>
  <si>
    <t>کشاورزی‌ ودامپروی‌ مگسال‌</t>
  </si>
  <si>
    <t>کمباین  سازی  ایران</t>
  </si>
  <si>
    <t>گروه صنایع بهشهرایران</t>
  </si>
  <si>
    <t>سیمان‌ بجنورد</t>
  </si>
  <si>
    <t>بیمه آسیا</t>
  </si>
  <si>
    <t>موتوژن‌</t>
  </si>
  <si>
    <t>باما</t>
  </si>
  <si>
    <t>قند  نیشابور</t>
  </si>
  <si>
    <t>کشت‌ و صنعت‌ چین‌ چین</t>
  </si>
  <si>
    <t>افست‌</t>
  </si>
  <si>
    <t>سرما آفرین‌</t>
  </si>
  <si>
    <t>توسعه معدنی و صنعتی صبانور</t>
  </si>
  <si>
    <t>تامین سرمایه بانک ملت</t>
  </si>
  <si>
    <t>حفاری شمال</t>
  </si>
  <si>
    <t>ریخته‌گری‌ تراکتورسازی‌ ایران‌</t>
  </si>
  <si>
    <t>تجارت الکترونیک  پارسیان</t>
  </si>
  <si>
    <t>فرآورده های غدایی وقندپیرانشهر</t>
  </si>
  <si>
    <t>گروه مالی شهر</t>
  </si>
  <si>
    <t>صنایع  شیمیایی  فارس</t>
  </si>
  <si>
    <t>کابل  البرز</t>
  </si>
  <si>
    <t>زامیاد</t>
  </si>
  <si>
    <t>معادن‌منگنزایران‌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</si>
  <si>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</si>
  <si>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</si>
  <si>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</si>
  <si>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</si>
  <si>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</si>
  <si>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</si>
  <si>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</si>
  <si>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</si>
  <si>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</si>
  <si>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</si>
  <si>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</si>
  <si>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</si>
  <si>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</si>
  <si>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</si>
  <si>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</si>
  <si>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</si>
  <si>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</si>
  <si>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</si>
  <si>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</si>
  <si>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</si>
  <si>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</si>
  <si>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</si>
  <si>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</si>
  <si>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</si>
  <si>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</si>
  <si>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</si>
  <si>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</si>
  <si>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1405/03/05</t>
  </si>
  <si>
    <t>1405/03/27</t>
  </si>
  <si>
    <t>1405/03/24</t>
  </si>
  <si>
    <t>1405/03/28</t>
  </si>
  <si>
    <t>1405/03/13</t>
  </si>
  <si>
    <t>1405/03/02</t>
  </si>
  <si>
    <t>1405/03/20</t>
  </si>
  <si>
    <t>1405/03/16</t>
  </si>
  <si>
    <t>1405/03/25</t>
  </si>
  <si>
    <t>1405/03/18</t>
  </si>
  <si>
    <t>1405/03/12</t>
  </si>
  <si>
    <t>1405/03/09</t>
  </si>
  <si>
    <t>1405/03/30</t>
  </si>
  <si>
    <t>1405/03/04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</si>
  <si>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</si>
  <si>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</si>
  <si>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</si>
  <si>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</si>
  <si>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</si>
  <si>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</si>
  <si>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</si>
  <si>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</si>
  <si>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</si>
  <si>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</si>
  <si>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</si>
  <si>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</si>
  <si>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</si>
  <si>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</si>
  <si>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</si>
  <si>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</si>
  <si>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1405/03/01</t>
  </si>
  <si>
    <t>شرایط خاص بازار سرمایه</t>
  </si>
  <si>
    <t>طی خرداد ماه</t>
  </si>
  <si>
    <t>از ابتدای سال مالی تا پایان خرداد ماه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</si>
  <si>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</si>
  <si>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</si>
  <si>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</si>
  <si>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</si>
  <si>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</si>
  <si>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</si>
  <si>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سرمایه‌گذاری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</si>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</sst>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0.0%"/>
    <numFmt numFmtId="166" formatCode="0.000%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7" fillId="0" borderId="0" xfId="0" applyFont="1" applyAlignment="1">
      <alignment vertical="center" readingOrder="2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8"/>
  <sheetViews>
    <sheetView rightToLeft="1" tabSelected="1" workbookViewId="0">
      <selection activeCell="Y176" sqref="Y176"/>
    </sheetView>
  </sheetViews>
  <sheetFormatPr defaultColWidth="9.140625"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6.14062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19" style="1" customWidth="1"/>
    <col min="10" max="10" width="1" style="1" customWidth="1"/>
    <col min="11" max="11" width="26" style="1" bestFit="1" customWidth="1"/>
    <col min="12" max="12" width="1" style="1" customWidth="1"/>
    <col min="13" max="13" width="19" style="1" customWidth="1"/>
    <col min="14" max="14" width="1" style="1" customWidth="1"/>
    <col min="15" max="15" width="23" style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6.5703125" style="1" bestFit="1" customWidth="1"/>
    <col min="22" max="22" width="1" style="1" customWidth="1"/>
    <col min="23" max="23" width="26.7109375" style="1" bestFit="1" customWidth="1"/>
    <col min="24" max="24" width="1" style="1" customWidth="1"/>
    <col min="25" max="25" width="34.42578125" style="1" bestFit="1" customWidth="1"/>
    <col min="26" max="26" width="1" style="1" customWidth="1"/>
    <col min="27" max="27" width="18.85546875" style="1" customWidth="1"/>
    <col min="28" max="16384" width="9.140625" style="1"/>
  </cols>
  <sheetData>
    <row r="2" spans="1:25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25" ht="26.25" x14ac:dyDescent="0.2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25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5" spans="1:25" ht="26.25" customHeight="1" x14ac:dyDescent="0.25">
      <c r="A5" s="15" t="s">
        <v>242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28.5" x14ac:dyDescent="0.25">
      <c r="A6" s="15" t="s">
        <v>243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27" thickBot="1" x14ac:dyDescent="0.3">
      <c r="A7" s="13" t="s">
        <v>3</v>
      </c>
      <c r="C7" s="13" t="s">
        <v>238</v>
      </c>
      <c r="D7" s="13" t="s">
        <v>4</v>
      </c>
      <c r="E7" s="13" t="s">
        <v>4</v>
      </c>
      <c r="F7" s="13" t="s">
        <v>4</v>
      </c>
      <c r="G7" s="13" t="s">
        <v>4</v>
      </c>
      <c r="I7" s="13" t="s">
        <v>5</v>
      </c>
      <c r="J7" s="13" t="s">
        <v>5</v>
      </c>
      <c r="K7" s="13" t="s">
        <v>5</v>
      </c>
      <c r="L7" s="13" t="s">
        <v>5</v>
      </c>
      <c r="M7" s="13" t="s">
        <v>5</v>
      </c>
      <c r="N7" s="13" t="s">
        <v>5</v>
      </c>
      <c r="O7" s="13" t="s">
        <v>5</v>
      </c>
      <c r="Q7" s="13" t="s">
        <v>6</v>
      </c>
      <c r="R7" s="13" t="s">
        <v>6</v>
      </c>
      <c r="S7" s="13" t="s">
        <v>6</v>
      </c>
      <c r="T7" s="13" t="s">
        <v>6</v>
      </c>
      <c r="U7" s="13" t="s">
        <v>6</v>
      </c>
      <c r="V7" s="13" t="s">
        <v>6</v>
      </c>
      <c r="W7" s="13" t="s">
        <v>6</v>
      </c>
      <c r="X7" s="13" t="s">
        <v>6</v>
      </c>
      <c r="Y7" s="13" t="s">
        <v>6</v>
      </c>
    </row>
    <row r="8" spans="1:25" ht="26.25" x14ac:dyDescent="0.25">
      <c r="A8" s="13" t="s">
        <v>3</v>
      </c>
      <c r="C8" s="13" t="s">
        <v>7</v>
      </c>
      <c r="E8" s="13" t="s">
        <v>8</v>
      </c>
      <c r="G8" s="13" t="s">
        <v>9</v>
      </c>
      <c r="I8" s="13" t="s">
        <v>10</v>
      </c>
      <c r="J8" s="13" t="s">
        <v>10</v>
      </c>
      <c r="K8" s="13" t="s">
        <v>10</v>
      </c>
      <c r="M8" s="13" t="s">
        <v>11</v>
      </c>
      <c r="N8" s="13" t="s">
        <v>11</v>
      </c>
      <c r="O8" s="13" t="s">
        <v>11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27" thickBot="1" x14ac:dyDescent="0.3">
      <c r="A9" s="13" t="s">
        <v>3</v>
      </c>
      <c r="C9" s="13" t="s">
        <v>7</v>
      </c>
      <c r="E9" s="13" t="s">
        <v>8</v>
      </c>
      <c r="G9" s="13" t="s">
        <v>9</v>
      </c>
      <c r="I9" s="13" t="s">
        <v>7</v>
      </c>
      <c r="K9" s="13" t="s">
        <v>8</v>
      </c>
      <c r="M9" s="13" t="s">
        <v>7</v>
      </c>
      <c r="O9" s="13" t="s">
        <v>14</v>
      </c>
      <c r="Q9" s="13" t="s">
        <v>7</v>
      </c>
      <c r="S9" s="13" t="s">
        <v>12</v>
      </c>
      <c r="U9" s="13" t="s">
        <v>8</v>
      </c>
      <c r="W9" s="13" t="s">
        <v>9</v>
      </c>
      <c r="Y9" s="13" t="s">
        <v>13</v>
      </c>
    </row>
    <row r="10" spans="1:25" ht="21" x14ac:dyDescent="0.25">
      <c r="A10" s="3" t="s">
        <v>15</v>
      </c>
      <c r="C10" s="1">
        <v>120000</v>
      </c>
      <c r="E10" s="1">
        <v>15670769326</v>
      </c>
      <c r="G10" s="1">
        <v>13194412644</v>
      </c>
      <c r="I10" s="1">
        <v>0</v>
      </c>
      <c r="K10" s="1">
        <v>0</v>
      </c>
      <c r="M10" s="1">
        <v>-120000</v>
      </c>
      <c r="O10" s="1">
        <v>17201198991</v>
      </c>
      <c r="Q10" s="1">
        <f>C10+I10+M10</f>
        <v>0</v>
      </c>
      <c r="S10" s="1">
        <v>0</v>
      </c>
      <c r="U10" s="1">
        <v>0</v>
      </c>
      <c r="W10" s="1">
        <v>0</v>
      </c>
      <c r="Y10" s="7">
        <v>0</v>
      </c>
    </row>
    <row r="11" spans="1:25" ht="21" x14ac:dyDescent="0.25">
      <c r="A11" s="3" t="s">
        <v>16</v>
      </c>
      <c r="C11" s="1">
        <v>19011117</v>
      </c>
      <c r="E11" s="1">
        <v>89096579595</v>
      </c>
      <c r="G11" s="1">
        <v>111298550287</v>
      </c>
      <c r="I11" s="1">
        <v>200000</v>
      </c>
      <c r="K11" s="1">
        <v>1878992329</v>
      </c>
      <c r="M11" s="1">
        <v>0</v>
      </c>
      <c r="O11" s="1">
        <v>0</v>
      </c>
      <c r="Q11" s="1">
        <f t="shared" ref="Q11:Q74" si="0">C11+I11+M11</f>
        <v>19211117</v>
      </c>
      <c r="S11" s="1">
        <v>10190</v>
      </c>
      <c r="U11" s="1">
        <v>90975571924</v>
      </c>
      <c r="W11" s="1">
        <v>194248047518</v>
      </c>
      <c r="Y11" s="7">
        <v>1.0481728024267684E-2</v>
      </c>
    </row>
    <row r="12" spans="1:25" ht="21" x14ac:dyDescent="0.25">
      <c r="A12" s="3" t="s">
        <v>17</v>
      </c>
      <c r="C12" s="1">
        <v>26495160</v>
      </c>
      <c r="E12" s="1">
        <v>114849256152</v>
      </c>
      <c r="G12" s="1">
        <v>85680258515</v>
      </c>
      <c r="I12" s="1">
        <v>823960</v>
      </c>
      <c r="K12" s="1">
        <v>5700616458</v>
      </c>
      <c r="M12" s="1">
        <v>0</v>
      </c>
      <c r="O12" s="1">
        <v>0</v>
      </c>
      <c r="Q12" s="1">
        <f t="shared" si="0"/>
        <v>27319120</v>
      </c>
      <c r="S12" s="1">
        <v>6740</v>
      </c>
      <c r="U12" s="1">
        <v>120549872610</v>
      </c>
      <c r="W12" s="1">
        <v>182707537184</v>
      </c>
      <c r="Y12" s="7">
        <v>9.8589959447031288E-3</v>
      </c>
    </row>
    <row r="13" spans="1:25" ht="21" x14ac:dyDescent="0.25">
      <c r="A13" s="3" t="s">
        <v>18</v>
      </c>
      <c r="C13" s="1">
        <v>57527490</v>
      </c>
      <c r="E13" s="1">
        <v>118526182940</v>
      </c>
      <c r="G13" s="1">
        <v>85567120951</v>
      </c>
      <c r="I13" s="1">
        <v>22168181</v>
      </c>
      <c r="K13" s="1">
        <v>39184878095</v>
      </c>
      <c r="M13" s="1">
        <v>0</v>
      </c>
      <c r="O13" s="1">
        <v>0</v>
      </c>
      <c r="Q13" s="1">
        <f t="shared" si="0"/>
        <v>79695671</v>
      </c>
      <c r="S13" s="1">
        <v>1865</v>
      </c>
      <c r="U13" s="1">
        <v>157711061035</v>
      </c>
      <c r="W13" s="1">
        <v>147483497759</v>
      </c>
      <c r="Y13" s="7">
        <v>7.9582880308451051E-3</v>
      </c>
    </row>
    <row r="14" spans="1:25" ht="21" x14ac:dyDescent="0.25">
      <c r="A14" s="3" t="s">
        <v>19</v>
      </c>
      <c r="C14" s="1">
        <v>48216007</v>
      </c>
      <c r="E14" s="1">
        <v>121597350365</v>
      </c>
      <c r="G14" s="1">
        <v>100088177880</v>
      </c>
      <c r="I14" s="1">
        <v>11856161</v>
      </c>
      <c r="K14" s="1">
        <v>28425346368</v>
      </c>
      <c r="M14" s="1">
        <v>0</v>
      </c>
      <c r="O14" s="1">
        <v>0</v>
      </c>
      <c r="Q14" s="1">
        <f t="shared" si="0"/>
        <v>60072168</v>
      </c>
      <c r="S14" s="1">
        <v>2425</v>
      </c>
      <c r="U14" s="1">
        <v>150022696733</v>
      </c>
      <c r="W14" s="1">
        <v>144548939593</v>
      </c>
      <c r="Y14" s="7">
        <v>7.7999377104149576E-3</v>
      </c>
    </row>
    <row r="15" spans="1:25" ht="21" x14ac:dyDescent="0.25">
      <c r="A15" s="3" t="s">
        <v>20</v>
      </c>
      <c r="C15" s="1">
        <v>45982</v>
      </c>
      <c r="E15" s="1">
        <v>646916052</v>
      </c>
      <c r="G15" s="1">
        <v>646984609</v>
      </c>
      <c r="I15" s="1">
        <v>13488564</v>
      </c>
      <c r="K15" s="1">
        <v>93191134902</v>
      </c>
      <c r="M15" s="1">
        <v>0</v>
      </c>
      <c r="O15" s="1">
        <v>0</v>
      </c>
      <c r="Q15" s="1">
        <f t="shared" si="0"/>
        <v>13534546</v>
      </c>
      <c r="S15" s="1">
        <v>6430</v>
      </c>
      <c r="U15" s="1">
        <v>93838050954</v>
      </c>
      <c r="W15" s="1">
        <v>86354411059</v>
      </c>
      <c r="Y15" s="7">
        <v>4.659729979177147E-3</v>
      </c>
    </row>
    <row r="16" spans="1:25" ht="21" x14ac:dyDescent="0.25">
      <c r="A16" s="3" t="s">
        <v>21</v>
      </c>
      <c r="C16" s="1">
        <v>65680500</v>
      </c>
      <c r="E16" s="1">
        <v>112511266946</v>
      </c>
      <c r="G16" s="1">
        <v>96455728808</v>
      </c>
      <c r="I16" s="1">
        <v>8401965</v>
      </c>
      <c r="K16" s="1">
        <v>14579081056</v>
      </c>
      <c r="M16" s="1">
        <v>0</v>
      </c>
      <c r="O16" s="1">
        <v>0</v>
      </c>
      <c r="Q16" s="1">
        <f t="shared" si="0"/>
        <v>74082465</v>
      </c>
      <c r="S16" s="1">
        <v>1745</v>
      </c>
      <c r="U16" s="1">
        <v>127090348002</v>
      </c>
      <c r="W16" s="1">
        <v>128274614167</v>
      </c>
      <c r="Y16" s="7">
        <v>6.9217664491159252E-3</v>
      </c>
    </row>
    <row r="17" spans="1:25" ht="21" x14ac:dyDescent="0.25">
      <c r="A17" s="3" t="s">
        <v>22</v>
      </c>
      <c r="C17" s="1">
        <v>14172464</v>
      </c>
      <c r="E17" s="1">
        <v>31921557090</v>
      </c>
      <c r="G17" s="1">
        <v>33230658346</v>
      </c>
      <c r="I17" s="1">
        <v>28556839</v>
      </c>
      <c r="K17" s="1">
        <v>82995172745</v>
      </c>
      <c r="M17" s="1">
        <v>0</v>
      </c>
      <c r="O17" s="1">
        <v>0</v>
      </c>
      <c r="Q17" s="1">
        <f t="shared" si="0"/>
        <v>42729303</v>
      </c>
      <c r="S17" s="1">
        <v>2996</v>
      </c>
      <c r="U17" s="1">
        <v>114916729835</v>
      </c>
      <c r="W17" s="1">
        <v>127027420441</v>
      </c>
      <c r="Y17" s="7">
        <v>6.8544672118955683E-3</v>
      </c>
    </row>
    <row r="18" spans="1:25" ht="21" x14ac:dyDescent="0.25">
      <c r="A18" s="3" t="s">
        <v>23</v>
      </c>
      <c r="C18" s="1">
        <v>178407584</v>
      </c>
      <c r="E18" s="1">
        <v>102915292468</v>
      </c>
      <c r="G18" s="1">
        <v>81610135446</v>
      </c>
      <c r="I18" s="1">
        <v>108521117</v>
      </c>
      <c r="K18" s="1">
        <v>58547322021</v>
      </c>
      <c r="M18" s="1">
        <v>0</v>
      </c>
      <c r="O18" s="1">
        <v>0</v>
      </c>
      <c r="Q18" s="1">
        <f t="shared" si="0"/>
        <v>286928701</v>
      </c>
      <c r="S18" s="1">
        <v>576</v>
      </c>
      <c r="U18" s="1">
        <v>161462614489</v>
      </c>
      <c r="W18" s="1">
        <v>163993387473</v>
      </c>
      <c r="Y18" s="7">
        <v>8.8491704664936111E-3</v>
      </c>
    </row>
    <row r="19" spans="1:25" ht="21" x14ac:dyDescent="0.25">
      <c r="A19" s="3" t="s">
        <v>24</v>
      </c>
      <c r="C19" s="1">
        <v>49324952</v>
      </c>
      <c r="E19" s="1">
        <v>98804823499</v>
      </c>
      <c r="G19" s="1">
        <v>105033116080</v>
      </c>
      <c r="I19" s="1">
        <v>0</v>
      </c>
      <c r="K19" s="1">
        <v>0</v>
      </c>
      <c r="M19" s="1">
        <v>-7252572</v>
      </c>
      <c r="O19" s="1">
        <v>25594732006</v>
      </c>
      <c r="Q19" s="1">
        <f t="shared" si="0"/>
        <v>42072380</v>
      </c>
      <c r="S19" s="1">
        <v>3597</v>
      </c>
      <c r="U19" s="1">
        <v>84276900663</v>
      </c>
      <c r="W19" s="1">
        <v>150164536328</v>
      </c>
      <c r="Y19" s="7">
        <v>8.1029582988961946E-3</v>
      </c>
    </row>
    <row r="20" spans="1:25" ht="21" x14ac:dyDescent="0.25">
      <c r="A20" s="3" t="s">
        <v>25</v>
      </c>
      <c r="C20" s="1">
        <v>71207871</v>
      </c>
      <c r="E20" s="1">
        <v>107907685675</v>
      </c>
      <c r="G20" s="1">
        <v>88533764999</v>
      </c>
      <c r="I20" s="1">
        <v>0</v>
      </c>
      <c r="K20" s="1">
        <v>0</v>
      </c>
      <c r="M20" s="1">
        <v>-32500000</v>
      </c>
      <c r="O20" s="1">
        <v>58677377620</v>
      </c>
      <c r="Q20" s="1">
        <f t="shared" si="0"/>
        <v>38707871</v>
      </c>
      <c r="S20" s="1">
        <v>1880</v>
      </c>
      <c r="U20" s="1">
        <v>58657515217</v>
      </c>
      <c r="W20" s="1">
        <v>72208279215</v>
      </c>
      <c r="Y20" s="7">
        <v>3.8963971762026391E-3</v>
      </c>
    </row>
    <row r="21" spans="1:25" ht="21" x14ac:dyDescent="0.25">
      <c r="A21" s="3" t="s">
        <v>26</v>
      </c>
      <c r="C21" s="1">
        <v>4940312</v>
      </c>
      <c r="E21" s="1">
        <v>9407146221</v>
      </c>
      <c r="G21" s="1">
        <v>9647378828</v>
      </c>
      <c r="I21" s="1">
        <v>48450942</v>
      </c>
      <c r="K21" s="1">
        <v>115357295047</v>
      </c>
      <c r="M21" s="1">
        <v>0</v>
      </c>
      <c r="O21" s="1">
        <v>0</v>
      </c>
      <c r="Q21" s="1">
        <f t="shared" si="0"/>
        <v>53391254</v>
      </c>
      <c r="S21" s="1">
        <v>2746</v>
      </c>
      <c r="U21" s="1">
        <v>124764441268</v>
      </c>
      <c r="W21" s="1">
        <v>145479069760</v>
      </c>
      <c r="Y21" s="7">
        <v>7.8501280292481868E-3</v>
      </c>
    </row>
    <row r="22" spans="1:25" ht="21" x14ac:dyDescent="0.25">
      <c r="A22" s="3" t="s">
        <v>27</v>
      </c>
      <c r="C22" s="1">
        <v>115803944</v>
      </c>
      <c r="E22" s="1">
        <v>101016705781</v>
      </c>
      <c r="G22" s="1">
        <v>108129161522</v>
      </c>
      <c r="I22" s="1">
        <v>13172879</v>
      </c>
      <c r="K22" s="1">
        <v>16607076645</v>
      </c>
      <c r="M22" s="1">
        <v>0</v>
      </c>
      <c r="O22" s="1">
        <v>0</v>
      </c>
      <c r="Q22" s="1">
        <f t="shared" si="0"/>
        <v>128976823</v>
      </c>
      <c r="S22" s="1">
        <v>1326</v>
      </c>
      <c r="U22" s="1">
        <v>117623782426</v>
      </c>
      <c r="W22" s="1">
        <v>169701257442</v>
      </c>
      <c r="Y22" s="7">
        <v>9.1571701677899599E-3</v>
      </c>
    </row>
    <row r="23" spans="1:25" ht="21" x14ac:dyDescent="0.25">
      <c r="A23" s="3" t="s">
        <v>28</v>
      </c>
      <c r="C23" s="1">
        <v>10182642</v>
      </c>
      <c r="E23" s="1">
        <v>59192943738</v>
      </c>
      <c r="G23" s="1">
        <v>47084314626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10182642</v>
      </c>
      <c r="S23" s="1">
        <v>5340</v>
      </c>
      <c r="U23" s="1">
        <v>59192943738</v>
      </c>
      <c r="W23" s="1">
        <v>53954987147</v>
      </c>
      <c r="Y23" s="7">
        <v>2.9114398216811251E-3</v>
      </c>
    </row>
    <row r="24" spans="1:25" ht="21" x14ac:dyDescent="0.25">
      <c r="A24" s="3" t="s">
        <v>29</v>
      </c>
      <c r="C24" s="1">
        <v>89800554</v>
      </c>
      <c r="E24" s="1">
        <v>108701819559</v>
      </c>
      <c r="G24" s="1">
        <v>91868693985</v>
      </c>
      <c r="I24" s="1">
        <v>10617667</v>
      </c>
      <c r="K24" s="1">
        <v>16541801976</v>
      </c>
      <c r="M24" s="1">
        <v>0</v>
      </c>
      <c r="O24" s="1">
        <v>0</v>
      </c>
      <c r="Q24" s="1">
        <f t="shared" si="0"/>
        <v>100418221</v>
      </c>
      <c r="S24" s="1">
        <v>1524</v>
      </c>
      <c r="U24" s="1">
        <v>125243621535</v>
      </c>
      <c r="W24" s="1">
        <v>151854389943</v>
      </c>
      <c r="Y24" s="7">
        <v>8.1941436993137415E-3</v>
      </c>
    </row>
    <row r="25" spans="1:25" ht="21" x14ac:dyDescent="0.25">
      <c r="A25" s="3" t="s">
        <v>30</v>
      </c>
      <c r="C25" s="1">
        <v>1173928</v>
      </c>
      <c r="E25" s="1">
        <v>93454429069</v>
      </c>
      <c r="G25" s="1">
        <v>83543295642</v>
      </c>
      <c r="I25" s="1">
        <v>517160</v>
      </c>
      <c r="K25" s="1">
        <v>45716565158</v>
      </c>
      <c r="M25" s="1">
        <v>0</v>
      </c>
      <c r="O25" s="1">
        <v>0</v>
      </c>
      <c r="Q25" s="1">
        <f t="shared" si="0"/>
        <v>1691088</v>
      </c>
      <c r="S25" s="1">
        <v>96090</v>
      </c>
      <c r="U25" s="1">
        <v>139170994227</v>
      </c>
      <c r="W25" s="1">
        <v>161240546847</v>
      </c>
      <c r="Y25" s="7">
        <v>8.7006257212332346E-3</v>
      </c>
    </row>
    <row r="26" spans="1:25" ht="21" x14ac:dyDescent="0.25">
      <c r="A26" s="3" t="s">
        <v>31</v>
      </c>
      <c r="C26" s="1">
        <v>10790479</v>
      </c>
      <c r="E26" s="1">
        <v>90908660571</v>
      </c>
      <c r="G26" s="1">
        <v>100967656873</v>
      </c>
      <c r="I26" s="1">
        <v>13478821</v>
      </c>
      <c r="K26" s="1">
        <v>9421030898</v>
      </c>
      <c r="M26" s="1">
        <v>-1</v>
      </c>
      <c r="O26" s="1">
        <v>1</v>
      </c>
      <c r="Q26" s="1">
        <f t="shared" si="0"/>
        <v>24269299</v>
      </c>
      <c r="S26" s="1">
        <v>7570</v>
      </c>
      <c r="U26" s="1">
        <v>100329687528</v>
      </c>
      <c r="W26" s="1">
        <v>182298448703</v>
      </c>
      <c r="Y26" s="7">
        <v>9.8369213125485619E-3</v>
      </c>
    </row>
    <row r="27" spans="1:25" ht="21" x14ac:dyDescent="0.25">
      <c r="A27" s="3" t="s">
        <v>32</v>
      </c>
      <c r="C27" s="1">
        <v>3534410</v>
      </c>
      <c r="E27" s="1">
        <v>8644620837</v>
      </c>
      <c r="G27" s="1">
        <v>8441563249</v>
      </c>
      <c r="I27" s="1">
        <v>0</v>
      </c>
      <c r="K27" s="1">
        <v>0</v>
      </c>
      <c r="M27" s="1">
        <v>-2113977</v>
      </c>
      <c r="O27" s="1">
        <v>6108405048</v>
      </c>
      <c r="Q27" s="1">
        <f t="shared" si="0"/>
        <v>1420433</v>
      </c>
      <c r="S27" s="1">
        <v>2864</v>
      </c>
      <c r="U27" s="1">
        <v>3474159679</v>
      </c>
      <c r="W27" s="1">
        <v>4036673544</v>
      </c>
      <c r="Y27" s="7">
        <v>2.1782105278069254E-4</v>
      </c>
    </row>
    <row r="28" spans="1:25" ht="21" x14ac:dyDescent="0.25">
      <c r="A28" s="3" t="s">
        <v>33</v>
      </c>
      <c r="C28" s="1">
        <v>45429190</v>
      </c>
      <c r="E28" s="1">
        <v>110038844499</v>
      </c>
      <c r="G28" s="1">
        <v>91373151326</v>
      </c>
      <c r="I28" s="1">
        <v>7663140</v>
      </c>
      <c r="K28" s="1">
        <v>0</v>
      </c>
      <c r="M28" s="1">
        <v>0</v>
      </c>
      <c r="O28" s="1">
        <v>0</v>
      </c>
      <c r="Q28" s="1">
        <f t="shared" si="0"/>
        <v>53092330</v>
      </c>
      <c r="S28" s="1">
        <v>2140</v>
      </c>
      <c r="U28" s="1">
        <v>110038844499</v>
      </c>
      <c r="W28" s="1">
        <v>112739322259</v>
      </c>
      <c r="Y28" s="7">
        <v>6.083473829767083E-3</v>
      </c>
    </row>
    <row r="29" spans="1:25" ht="21" x14ac:dyDescent="0.25">
      <c r="A29" s="3" t="s">
        <v>34</v>
      </c>
      <c r="C29" s="1">
        <v>72579156</v>
      </c>
      <c r="E29" s="1">
        <v>110639531447</v>
      </c>
      <c r="G29" s="1">
        <v>89158431476</v>
      </c>
      <c r="I29" s="1">
        <v>23845594</v>
      </c>
      <c r="K29" s="1">
        <v>31596515148</v>
      </c>
      <c r="M29" s="1">
        <v>0</v>
      </c>
      <c r="O29" s="1">
        <v>0</v>
      </c>
      <c r="Q29" s="1">
        <f t="shared" si="0"/>
        <v>96424750</v>
      </c>
      <c r="S29" s="1">
        <v>1437</v>
      </c>
      <c r="U29" s="1">
        <v>142236046595</v>
      </c>
      <c r="W29" s="1">
        <v>137491278663</v>
      </c>
      <c r="Y29" s="7">
        <v>7.4191025704946701E-3</v>
      </c>
    </row>
    <row r="30" spans="1:25" ht="21" x14ac:dyDescent="0.25">
      <c r="A30" s="3" t="s">
        <v>35</v>
      </c>
      <c r="C30" s="1">
        <v>23327831</v>
      </c>
      <c r="E30" s="1">
        <v>25996590043</v>
      </c>
      <c r="G30" s="1">
        <v>29374186213</v>
      </c>
      <c r="I30" s="1">
        <v>84354405</v>
      </c>
      <c r="K30" s="1">
        <v>112380479344</v>
      </c>
      <c r="M30" s="1">
        <v>0</v>
      </c>
      <c r="O30" s="1">
        <v>0</v>
      </c>
      <c r="Q30" s="1">
        <f t="shared" si="0"/>
        <v>107682236</v>
      </c>
      <c r="S30" s="1">
        <v>1230</v>
      </c>
      <c r="U30" s="1">
        <v>138377069387</v>
      </c>
      <c r="W30" s="1">
        <v>131425318348</v>
      </c>
      <c r="Y30" s="7">
        <v>7.0917801235499235E-3</v>
      </c>
    </row>
    <row r="31" spans="1:25" ht="21" x14ac:dyDescent="0.25">
      <c r="A31" s="3" t="s">
        <v>36</v>
      </c>
      <c r="C31" s="1">
        <v>19425132</v>
      </c>
      <c r="E31" s="1">
        <v>101162696664</v>
      </c>
      <c r="G31" s="1">
        <v>97666302022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19425132</v>
      </c>
      <c r="S31" s="1">
        <v>5690</v>
      </c>
      <c r="U31" s="1">
        <v>101162696664</v>
      </c>
      <c r="W31" s="1">
        <v>109674611902</v>
      </c>
      <c r="Y31" s="7">
        <v>5.9181004278426519E-3</v>
      </c>
    </row>
    <row r="32" spans="1:25" ht="21" x14ac:dyDescent="0.25">
      <c r="A32" s="3" t="s">
        <v>37</v>
      </c>
      <c r="C32" s="1">
        <v>1832843</v>
      </c>
      <c r="E32" s="1">
        <v>40393120009</v>
      </c>
      <c r="G32" s="1">
        <v>47085498950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1832843</v>
      </c>
      <c r="S32" s="1">
        <v>43580</v>
      </c>
      <c r="U32" s="1">
        <v>40393120009</v>
      </c>
      <c r="W32" s="1">
        <v>79257861887</v>
      </c>
      <c r="Y32" s="7">
        <v>4.2767964090219398E-3</v>
      </c>
    </row>
    <row r="33" spans="1:25" ht="21" x14ac:dyDescent="0.25">
      <c r="A33" s="3" t="s">
        <v>38</v>
      </c>
      <c r="C33" s="1">
        <v>29218620</v>
      </c>
      <c r="E33" s="1">
        <v>76682601681</v>
      </c>
      <c r="G33" s="1">
        <v>89645614128</v>
      </c>
      <c r="I33" s="1">
        <v>0</v>
      </c>
      <c r="K33" s="1">
        <v>0</v>
      </c>
      <c r="M33" s="1">
        <v>-7632472</v>
      </c>
      <c r="O33" s="1">
        <v>30338771772</v>
      </c>
      <c r="Q33" s="1">
        <f t="shared" si="0"/>
        <v>21586148</v>
      </c>
      <c r="S33" s="1">
        <v>5180</v>
      </c>
      <c r="U33" s="1">
        <v>56651614238</v>
      </c>
      <c r="W33" s="1">
        <v>110951907053</v>
      </c>
      <c r="Y33" s="7">
        <v>5.9870239539762012E-3</v>
      </c>
    </row>
    <row r="34" spans="1:25" ht="21" x14ac:dyDescent="0.25">
      <c r="A34" s="3" t="s">
        <v>39</v>
      </c>
      <c r="C34" s="1">
        <v>4012029</v>
      </c>
      <c r="E34" s="1">
        <v>117442106184</v>
      </c>
      <c r="G34" s="1">
        <v>126118587381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4012029</v>
      </c>
      <c r="S34" s="1">
        <v>53770</v>
      </c>
      <c r="U34" s="1">
        <v>117442106184</v>
      </c>
      <c r="W34" s="1">
        <v>214059231171</v>
      </c>
      <c r="Y34" s="7">
        <v>1.1550750037836812E-2</v>
      </c>
    </row>
    <row r="35" spans="1:25" ht="21" x14ac:dyDescent="0.25">
      <c r="A35" s="3" t="s">
        <v>40</v>
      </c>
      <c r="C35" s="1">
        <v>46854589</v>
      </c>
      <c r="E35" s="1">
        <v>86579464450</v>
      </c>
      <c r="G35" s="1">
        <v>72993072752</v>
      </c>
      <c r="I35" s="1">
        <v>21881292</v>
      </c>
      <c r="K35" s="1">
        <v>43788626367</v>
      </c>
      <c r="M35" s="1">
        <v>0</v>
      </c>
      <c r="O35" s="1">
        <v>0</v>
      </c>
      <c r="Q35" s="1">
        <f t="shared" si="0"/>
        <v>68735881</v>
      </c>
      <c r="S35" s="1">
        <v>2157</v>
      </c>
      <c r="U35" s="1">
        <v>130368090817</v>
      </c>
      <c r="W35" s="1">
        <v>147117220044</v>
      </c>
      <c r="Y35" s="7">
        <v>7.938523490408092E-3</v>
      </c>
    </row>
    <row r="36" spans="1:25" ht="21" x14ac:dyDescent="0.25">
      <c r="A36" s="3" t="s">
        <v>41</v>
      </c>
      <c r="C36" s="1">
        <v>25136252</v>
      </c>
      <c r="E36" s="1">
        <v>71072736426</v>
      </c>
      <c r="G36" s="1">
        <v>51255704727</v>
      </c>
      <c r="I36" s="1">
        <v>3696127</v>
      </c>
      <c r="K36" s="1">
        <v>0</v>
      </c>
      <c r="M36" s="1">
        <v>0</v>
      </c>
      <c r="O36" s="1">
        <v>0</v>
      </c>
      <c r="Q36" s="1">
        <f t="shared" si="0"/>
        <v>28832379</v>
      </c>
      <c r="S36" s="1">
        <v>2732</v>
      </c>
      <c r="U36" s="1">
        <v>71072736426</v>
      </c>
      <c r="W36" s="1">
        <v>78161166869</v>
      </c>
      <c r="Y36" s="7">
        <v>4.2176181621817483E-3</v>
      </c>
    </row>
    <row r="37" spans="1:25" ht="21" x14ac:dyDescent="0.25">
      <c r="A37" s="3" t="s">
        <v>42</v>
      </c>
      <c r="C37" s="1">
        <v>193312</v>
      </c>
      <c r="E37" s="1">
        <v>41290090777</v>
      </c>
      <c r="G37" s="1">
        <v>21714530712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193312</v>
      </c>
      <c r="S37" s="1">
        <v>152330</v>
      </c>
      <c r="U37" s="1">
        <v>41290090777</v>
      </c>
      <c r="W37" s="1">
        <v>29219589973</v>
      </c>
      <c r="Y37" s="7">
        <v>1.5767046258172786E-3</v>
      </c>
    </row>
    <row r="38" spans="1:25" ht="21" x14ac:dyDescent="0.25">
      <c r="A38" s="3" t="s">
        <v>43</v>
      </c>
      <c r="C38" s="1">
        <v>9696767</v>
      </c>
      <c r="E38" s="1">
        <v>106447786647</v>
      </c>
      <c r="G38" s="1">
        <v>103626904374</v>
      </c>
      <c r="I38" s="1">
        <v>800000</v>
      </c>
      <c r="K38" s="1">
        <v>13099805104</v>
      </c>
      <c r="M38" s="1">
        <v>0</v>
      </c>
      <c r="O38" s="1">
        <v>0</v>
      </c>
      <c r="Q38" s="1">
        <f t="shared" si="0"/>
        <v>10496767</v>
      </c>
      <c r="S38" s="1">
        <v>15440</v>
      </c>
      <c r="U38" s="1">
        <v>119547591751</v>
      </c>
      <c r="W38" s="1">
        <v>160817280742</v>
      </c>
      <c r="Y38" s="7">
        <v>8.6777860569421938E-3</v>
      </c>
    </row>
    <row r="39" spans="1:25" ht="21" x14ac:dyDescent="0.25">
      <c r="A39" s="3" t="s">
        <v>44</v>
      </c>
      <c r="C39" s="1">
        <v>603813</v>
      </c>
      <c r="E39" s="1">
        <v>24685528396</v>
      </c>
      <c r="G39" s="1">
        <v>27289880396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603813</v>
      </c>
      <c r="S39" s="1">
        <v>68850</v>
      </c>
      <c r="U39" s="1">
        <v>24685528396</v>
      </c>
      <c r="W39" s="1">
        <v>41251169431</v>
      </c>
      <c r="Y39" s="7">
        <v>2.2259350566633637E-3</v>
      </c>
    </row>
    <row r="40" spans="1:25" ht="21" x14ac:dyDescent="0.25">
      <c r="A40" s="3" t="s">
        <v>45</v>
      </c>
      <c r="C40" s="1">
        <v>30204778</v>
      </c>
      <c r="E40" s="1">
        <v>110242198610</v>
      </c>
      <c r="G40" s="1">
        <v>89734057428</v>
      </c>
      <c r="I40" s="1">
        <v>3156004</v>
      </c>
      <c r="K40" s="1">
        <v>10490452225</v>
      </c>
      <c r="M40" s="1">
        <v>0</v>
      </c>
      <c r="O40" s="1">
        <v>0</v>
      </c>
      <c r="Q40" s="1">
        <f t="shared" si="0"/>
        <v>33360782</v>
      </c>
      <c r="S40" s="1">
        <v>3244</v>
      </c>
      <c r="U40" s="1">
        <v>120732650835</v>
      </c>
      <c r="W40" s="1">
        <v>107385817835</v>
      </c>
      <c r="Y40" s="7">
        <v>5.7945958818748037E-3</v>
      </c>
    </row>
    <row r="41" spans="1:25" ht="21" x14ac:dyDescent="0.25">
      <c r="A41" s="3" t="s">
        <v>46</v>
      </c>
      <c r="C41" s="1">
        <v>948310</v>
      </c>
      <c r="E41" s="1">
        <v>9297244924</v>
      </c>
      <c r="G41" s="1">
        <v>7433738553</v>
      </c>
      <c r="I41" s="1">
        <v>0</v>
      </c>
      <c r="K41" s="1">
        <v>0</v>
      </c>
      <c r="M41" s="1">
        <v>-948310</v>
      </c>
      <c r="O41" s="1">
        <v>12219963092</v>
      </c>
      <c r="Q41" s="1">
        <f t="shared" si="0"/>
        <v>0</v>
      </c>
      <c r="S41" s="1">
        <v>0</v>
      </c>
      <c r="U41" s="1">
        <v>0</v>
      </c>
      <c r="W41" s="1">
        <v>0</v>
      </c>
      <c r="Y41" s="7">
        <v>0</v>
      </c>
    </row>
    <row r="42" spans="1:25" ht="21" x14ac:dyDescent="0.25">
      <c r="A42" s="3" t="s">
        <v>47</v>
      </c>
      <c r="C42" s="1">
        <v>16199385</v>
      </c>
      <c r="E42" s="1">
        <v>52293905065</v>
      </c>
      <c r="G42" s="1">
        <v>48640419519</v>
      </c>
      <c r="I42" s="1">
        <v>0</v>
      </c>
      <c r="K42" s="1">
        <v>0</v>
      </c>
      <c r="M42" s="1">
        <v>-1500000</v>
      </c>
      <c r="O42" s="1">
        <v>4758430820</v>
      </c>
      <c r="Q42" s="1">
        <f t="shared" si="0"/>
        <v>14699385</v>
      </c>
      <c r="S42" s="1">
        <v>2999</v>
      </c>
      <c r="U42" s="1">
        <v>47451692995</v>
      </c>
      <c r="W42" s="1">
        <v>43742690503</v>
      </c>
      <c r="Y42" s="7">
        <v>2.3603788597137696E-3</v>
      </c>
    </row>
    <row r="43" spans="1:25" ht="21" x14ac:dyDescent="0.25">
      <c r="A43" s="3" t="s">
        <v>48</v>
      </c>
      <c r="C43" s="1">
        <v>12471972</v>
      </c>
      <c r="E43" s="1">
        <v>28066625259</v>
      </c>
      <c r="G43" s="1">
        <v>24033344621</v>
      </c>
      <c r="I43" s="1">
        <v>3837529</v>
      </c>
      <c r="K43" s="1">
        <v>0</v>
      </c>
      <c r="M43" s="1">
        <v>0</v>
      </c>
      <c r="O43" s="1">
        <v>0</v>
      </c>
      <c r="Q43" s="1">
        <f t="shared" si="0"/>
        <v>16309501</v>
      </c>
      <c r="S43" s="1">
        <v>2758</v>
      </c>
      <c r="U43" s="1">
        <v>36701065509</v>
      </c>
      <c r="W43" s="1">
        <v>44633895961</v>
      </c>
      <c r="Y43" s="7">
        <v>2.408468780533351E-3</v>
      </c>
    </row>
    <row r="44" spans="1:25" ht="21" x14ac:dyDescent="0.25">
      <c r="A44" s="3" t="s">
        <v>49</v>
      </c>
      <c r="C44" s="1">
        <v>62901815</v>
      </c>
      <c r="E44" s="1">
        <v>100801312536</v>
      </c>
      <c r="G44" s="1">
        <v>101362908367</v>
      </c>
      <c r="I44" s="1">
        <v>11189940</v>
      </c>
      <c r="K44" s="1">
        <v>18723764243</v>
      </c>
      <c r="M44" s="1">
        <v>-6950172</v>
      </c>
      <c r="O44" s="1">
        <v>11875682312</v>
      </c>
      <c r="Q44" s="1">
        <f t="shared" si="0"/>
        <v>67141583</v>
      </c>
      <c r="S44" s="1">
        <v>1612</v>
      </c>
      <c r="U44" s="1">
        <v>108387298640</v>
      </c>
      <c r="W44" s="1">
        <v>107395596644</v>
      </c>
      <c r="Y44" s="7">
        <v>5.7951235516127955E-3</v>
      </c>
    </row>
    <row r="45" spans="1:25" ht="21" x14ac:dyDescent="0.25">
      <c r="A45" s="3" t="s">
        <v>50</v>
      </c>
      <c r="C45" s="1">
        <v>5552168</v>
      </c>
      <c r="E45" s="1">
        <v>9176657557</v>
      </c>
      <c r="G45" s="1">
        <v>8291420861</v>
      </c>
      <c r="I45" s="1">
        <v>4441982</v>
      </c>
      <c r="K45" s="1">
        <v>8484247298</v>
      </c>
      <c r="M45" s="1">
        <v>0</v>
      </c>
      <c r="O45" s="1">
        <v>0</v>
      </c>
      <c r="Q45" s="1">
        <f t="shared" si="0"/>
        <v>9994150</v>
      </c>
      <c r="S45" s="1">
        <v>2170</v>
      </c>
      <c r="U45" s="1">
        <v>17660904855</v>
      </c>
      <c r="W45" s="1">
        <v>21519662628</v>
      </c>
      <c r="Y45" s="7">
        <v>1.1612124483248241E-3</v>
      </c>
    </row>
    <row r="46" spans="1:25" ht="21" x14ac:dyDescent="0.25">
      <c r="A46" s="3" t="s">
        <v>51</v>
      </c>
      <c r="C46" s="1">
        <v>52788040</v>
      </c>
      <c r="E46" s="1">
        <v>122812681231</v>
      </c>
      <c r="G46" s="1">
        <v>87369820736</v>
      </c>
      <c r="I46" s="1">
        <v>8527937</v>
      </c>
      <c r="K46" s="1">
        <v>18686138058</v>
      </c>
      <c r="M46" s="1">
        <v>0</v>
      </c>
      <c r="O46" s="1">
        <v>0</v>
      </c>
      <c r="Q46" s="1">
        <f t="shared" si="0"/>
        <v>61315977</v>
      </c>
      <c r="S46" s="1">
        <v>2553</v>
      </c>
      <c r="U46" s="1">
        <v>141498819289</v>
      </c>
      <c r="W46" s="1">
        <v>155329637483</v>
      </c>
      <c r="Y46" s="7">
        <v>8.3816699061236705E-3</v>
      </c>
    </row>
    <row r="47" spans="1:25" ht="21" x14ac:dyDescent="0.25">
      <c r="A47" s="3" t="s">
        <v>52</v>
      </c>
      <c r="C47" s="1">
        <v>14200000</v>
      </c>
      <c r="E47" s="1">
        <v>70603204565</v>
      </c>
      <c r="G47" s="1">
        <v>57600876592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14200000</v>
      </c>
      <c r="S47" s="1">
        <v>4088</v>
      </c>
      <c r="U47" s="1">
        <v>70603204565</v>
      </c>
      <c r="W47" s="1">
        <v>57600876592</v>
      </c>
      <c r="Y47" s="7">
        <v>3.1081739565016926E-3</v>
      </c>
    </row>
    <row r="48" spans="1:25" ht="21" x14ac:dyDescent="0.25">
      <c r="A48" s="3" t="s">
        <v>53</v>
      </c>
      <c r="C48" s="1">
        <v>53848531</v>
      </c>
      <c r="E48" s="1">
        <v>99198919496</v>
      </c>
      <c r="G48" s="1">
        <v>96658997876</v>
      </c>
      <c r="I48" s="1">
        <v>37379120</v>
      </c>
      <c r="K48" s="1">
        <v>75996156606</v>
      </c>
      <c r="M48" s="1">
        <v>0</v>
      </c>
      <c r="O48" s="1">
        <v>0</v>
      </c>
      <c r="Q48" s="1">
        <f t="shared" si="0"/>
        <v>91227651</v>
      </c>
      <c r="S48" s="1">
        <v>2227</v>
      </c>
      <c r="U48" s="1">
        <v>175195076102</v>
      </c>
      <c r="W48" s="1">
        <v>201593521221</v>
      </c>
      <c r="Y48" s="7">
        <v>1.0878093694595062E-2</v>
      </c>
    </row>
    <row r="49" spans="1:25" ht="21" x14ac:dyDescent="0.25">
      <c r="A49" s="3" t="s">
        <v>54</v>
      </c>
      <c r="C49" s="1">
        <v>83432157</v>
      </c>
      <c r="E49" s="1">
        <v>107198260379</v>
      </c>
      <c r="G49" s="1">
        <v>108368479392</v>
      </c>
      <c r="I49" s="1">
        <v>16680033</v>
      </c>
      <c r="K49" s="1">
        <v>25631395185</v>
      </c>
      <c r="M49" s="1">
        <v>-5473836</v>
      </c>
      <c r="O49" s="1">
        <v>8165118826</v>
      </c>
      <c r="Q49" s="1">
        <f t="shared" si="0"/>
        <v>94638354</v>
      </c>
      <c r="S49" s="1">
        <v>1448</v>
      </c>
      <c r="U49" s="1">
        <v>125791173228</v>
      </c>
      <c r="W49" s="1">
        <v>135977045710</v>
      </c>
      <c r="Y49" s="7">
        <v>7.3373937544652119E-3</v>
      </c>
    </row>
    <row r="50" spans="1:25" ht="21" x14ac:dyDescent="0.25">
      <c r="A50" s="3" t="s">
        <v>55</v>
      </c>
      <c r="C50" s="1">
        <v>66804463</v>
      </c>
      <c r="E50" s="1">
        <v>99225984060</v>
      </c>
      <c r="G50" s="1">
        <v>97112014494</v>
      </c>
      <c r="I50" s="1">
        <v>4838012</v>
      </c>
      <c r="K50" s="1">
        <v>9397592984</v>
      </c>
      <c r="M50" s="1">
        <v>0</v>
      </c>
      <c r="O50" s="1">
        <v>0</v>
      </c>
      <c r="Q50" s="1">
        <f t="shared" si="0"/>
        <v>71642475</v>
      </c>
      <c r="S50" s="1">
        <v>2392</v>
      </c>
      <c r="U50" s="1">
        <v>108623577044</v>
      </c>
      <c r="W50" s="1">
        <v>170044119374</v>
      </c>
      <c r="Y50" s="7">
        <v>9.1756711801142463E-3</v>
      </c>
    </row>
    <row r="51" spans="1:25" ht="21" x14ac:dyDescent="0.25">
      <c r="A51" s="3" t="s">
        <v>56</v>
      </c>
      <c r="C51" s="1">
        <v>3837529</v>
      </c>
      <c r="E51" s="1">
        <v>4796911250</v>
      </c>
      <c r="G51" s="1">
        <v>3347113248</v>
      </c>
      <c r="I51" s="1">
        <v>0</v>
      </c>
      <c r="K51" s="1">
        <v>0</v>
      </c>
      <c r="M51" s="1">
        <v>-3837529</v>
      </c>
      <c r="O51" s="1">
        <v>0</v>
      </c>
      <c r="Q51" s="1">
        <f t="shared" si="0"/>
        <v>0</v>
      </c>
      <c r="S51" s="1">
        <v>0</v>
      </c>
      <c r="U51" s="1">
        <v>0</v>
      </c>
      <c r="W51" s="1">
        <v>0</v>
      </c>
      <c r="Y51" s="7">
        <v>0</v>
      </c>
    </row>
    <row r="52" spans="1:25" ht="21" x14ac:dyDescent="0.25">
      <c r="A52" s="3" t="s">
        <v>57</v>
      </c>
      <c r="C52" s="1">
        <v>2991585</v>
      </c>
      <c r="E52" s="1">
        <v>2518914570</v>
      </c>
      <c r="G52" s="1">
        <v>3113914590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2991585</v>
      </c>
      <c r="S52" s="1">
        <v>1051</v>
      </c>
      <c r="U52" s="1">
        <v>2518914570</v>
      </c>
      <c r="W52" s="1">
        <v>3119851510</v>
      </c>
      <c r="Y52" s="7">
        <v>1.6834884788682663E-4</v>
      </c>
    </row>
    <row r="53" spans="1:25" ht="21" x14ac:dyDescent="0.25">
      <c r="A53" s="3" t="s">
        <v>58</v>
      </c>
      <c r="C53" s="1">
        <v>9350181</v>
      </c>
      <c r="E53" s="1">
        <v>15568051365</v>
      </c>
      <c r="G53" s="1">
        <v>10604644387</v>
      </c>
      <c r="I53" s="1">
        <v>0</v>
      </c>
      <c r="K53" s="1">
        <v>0</v>
      </c>
      <c r="M53" s="1">
        <v>-1</v>
      </c>
      <c r="O53" s="1">
        <v>1</v>
      </c>
      <c r="Q53" s="1">
        <f t="shared" si="0"/>
        <v>9350180</v>
      </c>
      <c r="S53" s="1">
        <v>1849</v>
      </c>
      <c r="U53" s="1">
        <v>15568049700</v>
      </c>
      <c r="W53" s="1">
        <v>17154842848</v>
      </c>
      <c r="Y53" s="7">
        <v>9.2568445000780421E-4</v>
      </c>
    </row>
    <row r="54" spans="1:25" ht="21" x14ac:dyDescent="0.25">
      <c r="A54" s="3" t="s">
        <v>59</v>
      </c>
      <c r="C54" s="1">
        <v>4632759</v>
      </c>
      <c r="E54" s="1">
        <v>4711515903</v>
      </c>
      <c r="G54" s="1">
        <v>4573963034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4632759</v>
      </c>
      <c r="S54" s="1">
        <v>1008</v>
      </c>
      <c r="U54" s="1">
        <v>4711515903</v>
      </c>
      <c r="W54" s="1">
        <v>4633723355</v>
      </c>
      <c r="Y54" s="7">
        <v>2.5003817833642056E-4</v>
      </c>
    </row>
    <row r="55" spans="1:25" ht="21" x14ac:dyDescent="0.25">
      <c r="A55" s="3" t="s">
        <v>60</v>
      </c>
      <c r="C55" s="1">
        <v>4883402</v>
      </c>
      <c r="E55" s="1">
        <v>5698930134</v>
      </c>
      <c r="G55" s="1">
        <v>4695438050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4883402</v>
      </c>
      <c r="S55" s="1">
        <v>1400</v>
      </c>
      <c r="U55" s="1">
        <v>5698930134</v>
      </c>
      <c r="W55" s="1">
        <v>6783914624</v>
      </c>
      <c r="Y55" s="7">
        <v>3.6606364355879059E-4</v>
      </c>
    </row>
    <row r="56" spans="1:25" ht="21" x14ac:dyDescent="0.25">
      <c r="A56" s="3" t="s">
        <v>61</v>
      </c>
      <c r="C56" s="1">
        <v>53456274</v>
      </c>
      <c r="E56" s="1">
        <v>114202296708</v>
      </c>
      <c r="G56" s="1">
        <v>92878392810</v>
      </c>
      <c r="I56" s="1">
        <v>10498989</v>
      </c>
      <c r="K56" s="1">
        <v>20640560775</v>
      </c>
      <c r="M56" s="1">
        <v>0</v>
      </c>
      <c r="O56" s="1">
        <v>0</v>
      </c>
      <c r="Q56" s="1">
        <f t="shared" si="0"/>
        <v>63955263</v>
      </c>
      <c r="S56" s="1">
        <v>2021</v>
      </c>
      <c r="U56" s="1">
        <v>134842857483</v>
      </c>
      <c r="W56" s="1">
        <v>128254456299</v>
      </c>
      <c r="Y56" s="7">
        <v>6.9206787198304847E-3</v>
      </c>
    </row>
    <row r="57" spans="1:25" ht="21" x14ac:dyDescent="0.25">
      <c r="A57" s="3" t="s">
        <v>62</v>
      </c>
      <c r="C57" s="1">
        <v>9874110</v>
      </c>
      <c r="E57" s="1">
        <v>68235597465</v>
      </c>
      <c r="G57" s="1">
        <v>49762940516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9874110</v>
      </c>
      <c r="S57" s="1">
        <v>7450</v>
      </c>
      <c r="U57" s="1">
        <v>68235597465</v>
      </c>
      <c r="W57" s="1">
        <v>72993484316</v>
      </c>
      <c r="Y57" s="7">
        <v>3.9387672613443543E-3</v>
      </c>
    </row>
    <row r="58" spans="1:25" ht="21" x14ac:dyDescent="0.25">
      <c r="A58" s="3" t="s">
        <v>63</v>
      </c>
      <c r="C58" s="1">
        <v>8028292</v>
      </c>
      <c r="E58" s="1">
        <v>76332691127</v>
      </c>
      <c r="G58" s="1">
        <v>67553658408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8028292</v>
      </c>
      <c r="S58" s="1">
        <v>14780</v>
      </c>
      <c r="U58" s="1">
        <v>76332691127</v>
      </c>
      <c r="W58" s="1">
        <v>117740928216</v>
      </c>
      <c r="Y58" s="7">
        <v>6.3533631490971685E-3</v>
      </c>
    </row>
    <row r="59" spans="1:25" ht="21" x14ac:dyDescent="0.25">
      <c r="A59" s="3" t="s">
        <v>64</v>
      </c>
      <c r="C59" s="1">
        <v>7958995</v>
      </c>
      <c r="E59" s="1">
        <v>97005088385</v>
      </c>
      <c r="G59" s="1">
        <v>64996194302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7958995</v>
      </c>
      <c r="S59" s="1">
        <v>14080</v>
      </c>
      <c r="U59" s="1">
        <v>97005088385</v>
      </c>
      <c r="W59" s="1">
        <v>111196405319</v>
      </c>
      <c r="Y59" s="7">
        <v>6.000217210533283E-3</v>
      </c>
    </row>
    <row r="60" spans="1:25" ht="21" x14ac:dyDescent="0.25">
      <c r="A60" s="3" t="s">
        <v>65</v>
      </c>
      <c r="C60" s="1">
        <v>16762789</v>
      </c>
      <c r="E60" s="1">
        <v>114966421842</v>
      </c>
      <c r="G60" s="1">
        <v>109113874925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16762789</v>
      </c>
      <c r="S60" s="1">
        <v>11190</v>
      </c>
      <c r="U60" s="1">
        <v>114966421842</v>
      </c>
      <c r="W60" s="1">
        <v>186125649453</v>
      </c>
      <c r="Y60" s="7">
        <v>1.0043439101882099E-2</v>
      </c>
    </row>
    <row r="61" spans="1:25" ht="21" x14ac:dyDescent="0.25">
      <c r="A61" s="3" t="s">
        <v>66</v>
      </c>
      <c r="C61" s="1">
        <v>55332223</v>
      </c>
      <c r="E61" s="1">
        <v>124739805089</v>
      </c>
      <c r="G61" s="1">
        <v>116287741413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55332223</v>
      </c>
      <c r="S61" s="1">
        <v>3700</v>
      </c>
      <c r="U61" s="1">
        <v>124739805089</v>
      </c>
      <c r="W61" s="1">
        <v>203146668190</v>
      </c>
      <c r="Y61" s="7">
        <v>1.0961902331638197E-2</v>
      </c>
    </row>
    <row r="62" spans="1:25" ht="21" x14ac:dyDescent="0.25">
      <c r="A62" s="3" t="s">
        <v>67</v>
      </c>
      <c r="C62" s="1">
        <v>478819</v>
      </c>
      <c r="E62" s="1">
        <v>2976810317</v>
      </c>
      <c r="G62" s="1">
        <v>2929100800</v>
      </c>
      <c r="I62" s="1">
        <v>17099143</v>
      </c>
      <c r="K62" s="1">
        <v>117089277355</v>
      </c>
      <c r="M62" s="1">
        <v>-478819</v>
      </c>
      <c r="O62" s="1">
        <v>2936227599</v>
      </c>
      <c r="Q62" s="1">
        <f t="shared" si="0"/>
        <v>17099143</v>
      </c>
      <c r="S62" s="1">
        <v>6650</v>
      </c>
      <c r="U62" s="1">
        <v>117089277355</v>
      </c>
      <c r="W62" s="1">
        <v>112830328054</v>
      </c>
      <c r="Y62" s="7">
        <v>6.0883845508992165E-3</v>
      </c>
    </row>
    <row r="63" spans="1:25" ht="21" x14ac:dyDescent="0.25">
      <c r="A63" s="3" t="s">
        <v>68</v>
      </c>
      <c r="C63" s="1">
        <v>35717692</v>
      </c>
      <c r="E63" s="1">
        <v>95227008756</v>
      </c>
      <c r="G63" s="1">
        <v>77262675445</v>
      </c>
      <c r="I63" s="1">
        <v>400000</v>
      </c>
      <c r="K63" s="1">
        <v>1320307938</v>
      </c>
      <c r="M63" s="1">
        <v>0</v>
      </c>
      <c r="O63" s="1">
        <v>0</v>
      </c>
      <c r="Q63" s="1">
        <f t="shared" si="0"/>
        <v>36117692</v>
      </c>
      <c r="S63" s="1">
        <v>3017</v>
      </c>
      <c r="U63" s="1">
        <v>96547316694</v>
      </c>
      <c r="W63" s="1">
        <v>108124761261</v>
      </c>
      <c r="Y63" s="7">
        <v>5.8344696624127255E-3</v>
      </c>
    </row>
    <row r="64" spans="1:25" ht="21" x14ac:dyDescent="0.25">
      <c r="A64" s="3" t="s">
        <v>69</v>
      </c>
      <c r="C64" s="1">
        <v>22402425</v>
      </c>
      <c r="E64" s="1">
        <v>105808262879</v>
      </c>
      <c r="G64" s="1">
        <v>92695990242</v>
      </c>
      <c r="I64" s="1">
        <v>7586380</v>
      </c>
      <c r="K64" s="1">
        <v>37626329576</v>
      </c>
      <c r="M64" s="1">
        <v>0</v>
      </c>
      <c r="O64" s="1">
        <v>0</v>
      </c>
      <c r="Q64" s="1">
        <f t="shared" si="0"/>
        <v>29988805</v>
      </c>
      <c r="S64" s="1">
        <v>4660</v>
      </c>
      <c r="U64" s="1">
        <v>143434592455</v>
      </c>
      <c r="W64" s="1">
        <v>138667580564</v>
      </c>
      <c r="Y64" s="7">
        <v>7.4825764471088919E-3</v>
      </c>
    </row>
    <row r="65" spans="1:25" ht="21" x14ac:dyDescent="0.25">
      <c r="A65" s="3" t="s">
        <v>70</v>
      </c>
      <c r="C65" s="1">
        <v>11039342</v>
      </c>
      <c r="E65" s="1">
        <v>88840477892</v>
      </c>
      <c r="G65" s="1">
        <v>90261024983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11039342</v>
      </c>
      <c r="S65" s="1">
        <v>11630</v>
      </c>
      <c r="U65" s="1">
        <v>88840477892</v>
      </c>
      <c r="W65" s="1">
        <v>127395111718</v>
      </c>
      <c r="Y65" s="7">
        <v>6.8743080288904091E-3</v>
      </c>
    </row>
    <row r="66" spans="1:25" ht="21" x14ac:dyDescent="0.25">
      <c r="A66" s="3" t="s">
        <v>71</v>
      </c>
      <c r="C66" s="1">
        <v>56557788</v>
      </c>
      <c r="E66" s="1">
        <v>107486901007</v>
      </c>
      <c r="G66" s="1">
        <v>86201235915</v>
      </c>
      <c r="I66" s="1">
        <v>13438072</v>
      </c>
      <c r="K66" s="1">
        <v>24702748538</v>
      </c>
      <c r="M66" s="1">
        <v>0</v>
      </c>
      <c r="O66" s="1">
        <v>0</v>
      </c>
      <c r="Q66" s="1">
        <f t="shared" si="0"/>
        <v>69995860</v>
      </c>
      <c r="S66" s="1">
        <v>2167</v>
      </c>
      <c r="U66" s="1">
        <v>132189649545</v>
      </c>
      <c r="W66" s="1">
        <v>150508534269</v>
      </c>
      <c r="Y66" s="7">
        <v>8.1215206108707118E-3</v>
      </c>
    </row>
    <row r="67" spans="1:25" ht="21" x14ac:dyDescent="0.25">
      <c r="A67" s="3" t="s">
        <v>72</v>
      </c>
      <c r="C67" s="1">
        <v>9950785</v>
      </c>
      <c r="E67" s="1">
        <v>109372924460</v>
      </c>
      <c r="G67" s="1">
        <v>96270187962</v>
      </c>
      <c r="I67" s="1">
        <v>4324617</v>
      </c>
      <c r="K67" s="1">
        <v>50888689531</v>
      </c>
      <c r="M67" s="1">
        <v>0</v>
      </c>
      <c r="O67" s="1">
        <v>0</v>
      </c>
      <c r="Q67" s="1">
        <f t="shared" si="0"/>
        <v>14275402</v>
      </c>
      <c r="S67" s="1">
        <v>11600</v>
      </c>
      <c r="U67" s="1">
        <v>160261613991</v>
      </c>
      <c r="W67" s="1">
        <v>164314616453</v>
      </c>
      <c r="Y67" s="7">
        <v>8.8665041532147645E-3</v>
      </c>
    </row>
    <row r="68" spans="1:25" ht="21" x14ac:dyDescent="0.25">
      <c r="A68" s="3" t="s">
        <v>73</v>
      </c>
      <c r="C68" s="1">
        <v>17505286</v>
      </c>
      <c r="E68" s="1">
        <v>106555281268</v>
      </c>
      <c r="G68" s="1">
        <v>99877328301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17505286</v>
      </c>
      <c r="S68" s="1">
        <v>8520</v>
      </c>
      <c r="U68" s="1">
        <v>106555281268</v>
      </c>
      <c r="W68" s="1">
        <v>147992145586</v>
      </c>
      <c r="Y68" s="7">
        <v>7.9857349382960255E-3</v>
      </c>
    </row>
    <row r="69" spans="1:25" ht="21" x14ac:dyDescent="0.25">
      <c r="A69" s="3" t="s">
        <v>74</v>
      </c>
      <c r="C69" s="1">
        <v>25276172</v>
      </c>
      <c r="E69" s="1">
        <v>90354968743</v>
      </c>
      <c r="G69" s="1">
        <v>61623494127</v>
      </c>
      <c r="I69" s="1">
        <v>1066052</v>
      </c>
      <c r="K69" s="1">
        <v>3121878744</v>
      </c>
      <c r="M69" s="1">
        <v>-500926</v>
      </c>
      <c r="O69" s="1">
        <v>1390990531</v>
      </c>
      <c r="Q69" s="1">
        <f t="shared" si="0"/>
        <v>25841298</v>
      </c>
      <c r="S69" s="1">
        <v>2949</v>
      </c>
      <c r="U69" s="1">
        <v>91689365269</v>
      </c>
      <c r="W69" s="1">
        <v>75616915516</v>
      </c>
      <c r="Y69" s="7">
        <v>4.0803290051051513E-3</v>
      </c>
    </row>
    <row r="70" spans="1:25" ht="21" x14ac:dyDescent="0.25">
      <c r="A70" s="3" t="s">
        <v>75</v>
      </c>
      <c r="C70" s="1">
        <v>21100424</v>
      </c>
      <c r="E70" s="1">
        <v>104158811336</v>
      </c>
      <c r="G70" s="1">
        <v>105503144004</v>
      </c>
      <c r="I70" s="1">
        <v>977867</v>
      </c>
      <c r="K70" s="1">
        <v>7686141080</v>
      </c>
      <c r="M70" s="1">
        <v>0</v>
      </c>
      <c r="O70" s="1">
        <v>0</v>
      </c>
      <c r="Q70" s="1">
        <f t="shared" si="0"/>
        <v>22078291</v>
      </c>
      <c r="S70" s="1">
        <v>8010</v>
      </c>
      <c r="U70" s="1">
        <v>111844952416</v>
      </c>
      <c r="W70" s="1">
        <v>175480082743</v>
      </c>
      <c r="Y70" s="7">
        <v>9.468998656563964E-3</v>
      </c>
    </row>
    <row r="71" spans="1:25" ht="21" x14ac:dyDescent="0.25">
      <c r="A71" s="3" t="s">
        <v>76</v>
      </c>
      <c r="C71" s="1">
        <v>31401010</v>
      </c>
      <c r="E71" s="1">
        <v>106140304036</v>
      </c>
      <c r="G71" s="1">
        <v>87617083902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31401010</v>
      </c>
      <c r="S71" s="1">
        <v>4814</v>
      </c>
      <c r="U71" s="1">
        <v>106140304036</v>
      </c>
      <c r="W71" s="1">
        <v>149995960848</v>
      </c>
      <c r="Y71" s="7">
        <v>8.0938618762783215E-3</v>
      </c>
    </row>
    <row r="72" spans="1:25" ht="21" x14ac:dyDescent="0.25">
      <c r="A72" s="3" t="s">
        <v>77</v>
      </c>
      <c r="C72" s="1">
        <v>1646489</v>
      </c>
      <c r="E72" s="1">
        <v>25488561578</v>
      </c>
      <c r="G72" s="1">
        <v>24130659423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1646489</v>
      </c>
      <c r="S72" s="1">
        <v>26890</v>
      </c>
      <c r="U72" s="1">
        <v>25488561578</v>
      </c>
      <c r="W72" s="1">
        <v>43931850500</v>
      </c>
      <c r="Y72" s="7">
        <v>2.3705860338241892E-3</v>
      </c>
    </row>
    <row r="73" spans="1:25" ht="21" x14ac:dyDescent="0.25">
      <c r="A73" s="3" t="s">
        <v>78</v>
      </c>
      <c r="C73" s="1">
        <v>8690359</v>
      </c>
      <c r="E73" s="1">
        <v>39352016667</v>
      </c>
      <c r="G73" s="1">
        <v>40873885168</v>
      </c>
      <c r="I73" s="1">
        <v>15925398</v>
      </c>
      <c r="K73" s="1">
        <v>85399388262</v>
      </c>
      <c r="M73" s="1">
        <v>0</v>
      </c>
      <c r="O73" s="1">
        <v>0</v>
      </c>
      <c r="Q73" s="1">
        <f t="shared" si="0"/>
        <v>24615757</v>
      </c>
      <c r="S73" s="1">
        <v>6160</v>
      </c>
      <c r="U73" s="1">
        <v>124751404929</v>
      </c>
      <c r="W73" s="1">
        <v>150460939542</v>
      </c>
      <c r="Y73" s="7">
        <v>8.1189523740715381E-3</v>
      </c>
    </row>
    <row r="74" spans="1:25" ht="21" x14ac:dyDescent="0.25">
      <c r="A74" s="3" t="s">
        <v>79</v>
      </c>
      <c r="C74" s="1">
        <v>5892497</v>
      </c>
      <c r="E74" s="1">
        <v>13464080643</v>
      </c>
      <c r="G74" s="1">
        <v>12109029304</v>
      </c>
      <c r="I74" s="1">
        <v>0</v>
      </c>
      <c r="K74" s="1">
        <v>0</v>
      </c>
      <c r="M74" s="1">
        <v>-3183483</v>
      </c>
      <c r="O74" s="1">
        <v>7757220148</v>
      </c>
      <c r="Q74" s="1">
        <f t="shared" si="0"/>
        <v>2709014</v>
      </c>
      <c r="S74" s="1">
        <v>2350</v>
      </c>
      <c r="U74" s="1">
        <v>6189970565</v>
      </c>
      <c r="W74" s="1">
        <v>6316972306</v>
      </c>
      <c r="Y74" s="7">
        <v>3.4086718756947841E-4</v>
      </c>
    </row>
    <row r="75" spans="1:25" ht="21" x14ac:dyDescent="0.25">
      <c r="A75" s="3" t="s">
        <v>80</v>
      </c>
      <c r="C75" s="1">
        <v>500000</v>
      </c>
      <c r="E75" s="1">
        <v>805640486</v>
      </c>
      <c r="G75" s="1">
        <v>755613605</v>
      </c>
      <c r="I75" s="1">
        <v>14827519</v>
      </c>
      <c r="K75" s="1">
        <v>27891052432</v>
      </c>
      <c r="M75" s="1">
        <v>0</v>
      </c>
      <c r="O75" s="1">
        <v>0</v>
      </c>
      <c r="Q75" s="1">
        <f t="shared" ref="Q75:Q138" si="1">C75+I75+M75</f>
        <v>15327519</v>
      </c>
      <c r="S75" s="1">
        <v>2110</v>
      </c>
      <c r="U75" s="1">
        <v>28696692918</v>
      </c>
      <c r="W75" s="1">
        <v>32091068657</v>
      </c>
      <c r="Y75" s="7">
        <v>1.7316511438273557E-3</v>
      </c>
    </row>
    <row r="76" spans="1:25" ht="21" x14ac:dyDescent="0.25">
      <c r="A76" s="3" t="s">
        <v>81</v>
      </c>
      <c r="C76" s="1">
        <v>2518907</v>
      </c>
      <c r="E76" s="1">
        <v>81298178344</v>
      </c>
      <c r="G76" s="1">
        <v>88629995202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2518907</v>
      </c>
      <c r="S76" s="1">
        <v>62040</v>
      </c>
      <c r="U76" s="1">
        <v>81298178344</v>
      </c>
      <c r="W76" s="1">
        <v>155065000065</v>
      </c>
      <c r="Y76" s="7">
        <v>8.3673899302064685E-3</v>
      </c>
    </row>
    <row r="77" spans="1:25" ht="21" x14ac:dyDescent="0.25">
      <c r="A77" s="3" t="s">
        <v>82</v>
      </c>
      <c r="C77" s="1">
        <v>13346718</v>
      </c>
      <c r="E77" s="1">
        <v>100387819566</v>
      </c>
      <c r="G77" s="1">
        <v>97737383280</v>
      </c>
      <c r="I77" s="1">
        <v>3665292</v>
      </c>
      <c r="K77" s="1">
        <v>32152021936</v>
      </c>
      <c r="M77" s="1">
        <v>0</v>
      </c>
      <c r="O77" s="1">
        <v>0</v>
      </c>
      <c r="Q77" s="1">
        <f t="shared" si="1"/>
        <v>17012010</v>
      </c>
      <c r="S77" s="1">
        <v>9400</v>
      </c>
      <c r="U77" s="1">
        <v>132539841502</v>
      </c>
      <c r="W77" s="1">
        <v>158676767329</v>
      </c>
      <c r="Y77" s="7">
        <v>8.5622828139802088E-3</v>
      </c>
    </row>
    <row r="78" spans="1:25" ht="21" x14ac:dyDescent="0.25">
      <c r="A78" s="3" t="s">
        <v>83</v>
      </c>
      <c r="C78" s="1">
        <v>1447638</v>
      </c>
      <c r="E78" s="1">
        <v>60050760504</v>
      </c>
      <c r="G78" s="1">
        <v>44300048865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1447638</v>
      </c>
      <c r="S78" s="1">
        <v>50930</v>
      </c>
      <c r="U78" s="1">
        <v>60050760504</v>
      </c>
      <c r="W78" s="1">
        <v>73158284328</v>
      </c>
      <c r="Y78" s="7">
        <v>3.9476599576996167E-3</v>
      </c>
    </row>
    <row r="79" spans="1:25" ht="21" x14ac:dyDescent="0.25">
      <c r="A79" s="3" t="s">
        <v>84</v>
      </c>
      <c r="C79" s="1">
        <v>20412175</v>
      </c>
      <c r="E79" s="1">
        <v>92170674063</v>
      </c>
      <c r="G79" s="1">
        <v>86324205437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20412175</v>
      </c>
      <c r="S79" s="1">
        <v>5660</v>
      </c>
      <c r="U79" s="1">
        <v>92170674063</v>
      </c>
      <c r="W79" s="1">
        <v>114639841102</v>
      </c>
      <c r="Y79" s="7">
        <v>6.1860268380050472E-3</v>
      </c>
    </row>
    <row r="80" spans="1:25" ht="21" x14ac:dyDescent="0.25">
      <c r="A80" s="3" t="s">
        <v>85</v>
      </c>
      <c r="C80" s="1">
        <v>34746243</v>
      </c>
      <c r="E80" s="1">
        <v>66659319790</v>
      </c>
      <c r="G80" s="1">
        <v>70713669465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34746243</v>
      </c>
      <c r="S80" s="1">
        <v>3221</v>
      </c>
      <c r="U80" s="1">
        <v>66659319790</v>
      </c>
      <c r="W80" s="1">
        <v>111052525279</v>
      </c>
      <c r="Y80" s="7">
        <v>5.9924533670008993E-3</v>
      </c>
    </row>
    <row r="81" spans="1:25" ht="21" x14ac:dyDescent="0.25">
      <c r="A81" s="3" t="s">
        <v>86</v>
      </c>
      <c r="C81" s="1">
        <v>18127062</v>
      </c>
      <c r="E81" s="1">
        <v>99897495721</v>
      </c>
      <c r="G81" s="1">
        <v>105943075485</v>
      </c>
      <c r="I81" s="1">
        <v>5997499</v>
      </c>
      <c r="K81" s="1">
        <v>43555256016</v>
      </c>
      <c r="M81" s="1">
        <v>0</v>
      </c>
      <c r="O81" s="1">
        <v>0</v>
      </c>
      <c r="Q81" s="1">
        <f t="shared" si="1"/>
        <v>24124561</v>
      </c>
      <c r="S81" s="1">
        <v>6870</v>
      </c>
      <c r="U81" s="1">
        <v>143452751737</v>
      </c>
      <c r="W81" s="1">
        <v>164454596846</v>
      </c>
      <c r="Y81" s="7">
        <v>8.8740575697196095E-3</v>
      </c>
    </row>
    <row r="82" spans="1:25" ht="21" x14ac:dyDescent="0.25">
      <c r="A82" s="3" t="s">
        <v>87</v>
      </c>
      <c r="C82" s="1">
        <v>6134507</v>
      </c>
      <c r="E82" s="1">
        <v>37773211716</v>
      </c>
      <c r="G82" s="1">
        <v>36339910948</v>
      </c>
      <c r="I82" s="1">
        <v>22672330</v>
      </c>
      <c r="K82" s="1">
        <v>143241315146</v>
      </c>
      <c r="M82" s="1">
        <v>0</v>
      </c>
      <c r="O82" s="1">
        <v>0</v>
      </c>
      <c r="Q82" s="1">
        <f t="shared" si="1"/>
        <v>28806837</v>
      </c>
      <c r="S82" s="1">
        <v>6910</v>
      </c>
      <c r="U82" s="1">
        <v>181014526862</v>
      </c>
      <c r="W82" s="1">
        <v>197516546636</v>
      </c>
      <c r="Y82" s="7">
        <v>1.0658097976193508E-2</v>
      </c>
    </row>
    <row r="83" spans="1:25" ht="21" x14ac:dyDescent="0.25">
      <c r="A83" s="3" t="s">
        <v>88</v>
      </c>
      <c r="C83" s="1">
        <v>47915031</v>
      </c>
      <c r="E83" s="1">
        <v>103972341827</v>
      </c>
      <c r="G83" s="1">
        <v>89669205770</v>
      </c>
      <c r="I83" s="1">
        <v>11058430</v>
      </c>
      <c r="K83" s="1">
        <v>27615020622</v>
      </c>
      <c r="M83" s="1">
        <v>0</v>
      </c>
      <c r="O83" s="1">
        <v>0</v>
      </c>
      <c r="Q83" s="1">
        <f t="shared" si="1"/>
        <v>58973461</v>
      </c>
      <c r="S83" s="1">
        <v>2341</v>
      </c>
      <c r="U83" s="1">
        <v>131587362449</v>
      </c>
      <c r="W83" s="1">
        <v>136989692579</v>
      </c>
      <c r="Y83" s="7">
        <v>7.3920367184543388E-3</v>
      </c>
    </row>
    <row r="84" spans="1:25" ht="21" x14ac:dyDescent="0.25">
      <c r="A84" s="3" t="s">
        <v>89</v>
      </c>
      <c r="C84" s="1">
        <v>58858444</v>
      </c>
      <c r="E84" s="1">
        <v>110355543212</v>
      </c>
      <c r="G84" s="1">
        <v>89415709857</v>
      </c>
      <c r="I84" s="1">
        <v>23747113</v>
      </c>
      <c r="K84" s="1">
        <v>46501489792</v>
      </c>
      <c r="M84" s="1">
        <v>0</v>
      </c>
      <c r="O84" s="1">
        <v>0</v>
      </c>
      <c r="Q84" s="1">
        <f t="shared" si="1"/>
        <v>82605557</v>
      </c>
      <c r="S84" s="1">
        <v>1812</v>
      </c>
      <c r="U84" s="1">
        <v>156857033004</v>
      </c>
      <c r="W84" s="1">
        <v>148524233072</v>
      </c>
      <c r="Y84" s="7">
        <v>8.0144466622213417E-3</v>
      </c>
    </row>
    <row r="85" spans="1:25" ht="21" x14ac:dyDescent="0.25">
      <c r="A85" s="3" t="s">
        <v>90</v>
      </c>
      <c r="C85" s="1">
        <v>11000754</v>
      </c>
      <c r="E85" s="1">
        <v>36124996130</v>
      </c>
      <c r="G85" s="1">
        <v>29909067790</v>
      </c>
      <c r="I85" s="1">
        <v>772026</v>
      </c>
      <c r="K85" s="1">
        <v>2251032408</v>
      </c>
      <c r="M85" s="1">
        <v>0</v>
      </c>
      <c r="O85" s="1">
        <v>0</v>
      </c>
      <c r="Q85" s="1">
        <f t="shared" si="1"/>
        <v>11772780</v>
      </c>
      <c r="S85" s="1">
        <v>2906</v>
      </c>
      <c r="U85" s="1">
        <v>38376028538</v>
      </c>
      <c r="W85" s="1">
        <v>33947242249</v>
      </c>
      <c r="Y85" s="7">
        <v>1.8318112587205008E-3</v>
      </c>
    </row>
    <row r="86" spans="1:25" ht="21" x14ac:dyDescent="0.25">
      <c r="A86" s="3" t="s">
        <v>91</v>
      </c>
      <c r="C86" s="1">
        <v>6630109</v>
      </c>
      <c r="E86" s="1">
        <v>16898820420</v>
      </c>
      <c r="G86" s="1">
        <v>14657696198</v>
      </c>
      <c r="I86" s="1">
        <v>28382109</v>
      </c>
      <c r="K86" s="1">
        <v>74382461418</v>
      </c>
      <c r="M86" s="1">
        <v>0</v>
      </c>
      <c r="O86" s="1">
        <v>0</v>
      </c>
      <c r="Q86" s="1">
        <f t="shared" si="1"/>
        <v>35012218</v>
      </c>
      <c r="S86" s="1">
        <v>2310</v>
      </c>
      <c r="U86" s="1">
        <v>91281281838</v>
      </c>
      <c r="W86" s="1">
        <v>80253034912</v>
      </c>
      <c r="Y86" s="7">
        <v>4.3304964750891222E-3</v>
      </c>
    </row>
    <row r="87" spans="1:25" ht="21" x14ac:dyDescent="0.25">
      <c r="A87" s="3" t="s">
        <v>92</v>
      </c>
      <c r="C87" s="1">
        <v>5239728</v>
      </c>
      <c r="E87" s="1">
        <v>95154355844</v>
      </c>
      <c r="G87" s="1">
        <v>82875644947</v>
      </c>
      <c r="I87" s="1">
        <v>3870517</v>
      </c>
      <c r="K87" s="1">
        <v>60591455851</v>
      </c>
      <c r="M87" s="1">
        <v>0</v>
      </c>
      <c r="O87" s="1">
        <v>0</v>
      </c>
      <c r="Q87" s="1">
        <f t="shared" si="1"/>
        <v>9110245</v>
      </c>
      <c r="S87" s="1">
        <v>17000</v>
      </c>
      <c r="U87" s="1">
        <v>155745811695</v>
      </c>
      <c r="W87" s="1">
        <v>153676987705</v>
      </c>
      <c r="Y87" s="7">
        <v>8.2924920445507904E-3</v>
      </c>
    </row>
    <row r="88" spans="1:25" ht="21" x14ac:dyDescent="0.25">
      <c r="A88" s="3" t="s">
        <v>93</v>
      </c>
      <c r="C88" s="1">
        <v>8368906</v>
      </c>
      <c r="E88" s="1">
        <v>110701943085</v>
      </c>
      <c r="G88" s="1">
        <v>93596800013</v>
      </c>
      <c r="I88" s="1">
        <v>1572188</v>
      </c>
      <c r="K88" s="1">
        <v>25808640691</v>
      </c>
      <c r="M88" s="1">
        <v>0</v>
      </c>
      <c r="O88" s="1">
        <v>0</v>
      </c>
      <c r="Q88" s="1">
        <f t="shared" si="1"/>
        <v>9941094</v>
      </c>
      <c r="S88" s="1">
        <v>15030</v>
      </c>
      <c r="U88" s="1">
        <v>136510583776</v>
      </c>
      <c r="W88" s="1">
        <v>148259667631</v>
      </c>
      <c r="Y88" s="7">
        <v>8.0001705702213658E-3</v>
      </c>
    </row>
    <row r="89" spans="1:25" ht="21" x14ac:dyDescent="0.25">
      <c r="A89" s="3" t="s">
        <v>94</v>
      </c>
      <c r="C89" s="1">
        <v>1150192</v>
      </c>
      <c r="E89" s="1">
        <v>58012470972</v>
      </c>
      <c r="G89" s="1">
        <v>50068875565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1150192</v>
      </c>
      <c r="S89" s="1">
        <v>67730</v>
      </c>
      <c r="U89" s="1">
        <v>58012470972</v>
      </c>
      <c r="W89" s="1">
        <v>77300317803</v>
      </c>
      <c r="Y89" s="7">
        <v>4.1711662884303755E-3</v>
      </c>
    </row>
    <row r="90" spans="1:25" ht="21" x14ac:dyDescent="0.25">
      <c r="A90" s="3" t="s">
        <v>95</v>
      </c>
      <c r="C90" s="1">
        <v>4333938</v>
      </c>
      <c r="E90" s="1">
        <v>101255802005</v>
      </c>
      <c r="G90" s="1">
        <v>95211667636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4333938</v>
      </c>
      <c r="S90" s="1">
        <v>31250</v>
      </c>
      <c r="U90" s="1">
        <v>101255802005</v>
      </c>
      <c r="W90" s="1">
        <v>134388645602</v>
      </c>
      <c r="Y90" s="7">
        <v>7.2516828392796646E-3</v>
      </c>
    </row>
    <row r="91" spans="1:25" ht="21" x14ac:dyDescent="0.25">
      <c r="A91" s="3" t="s">
        <v>96</v>
      </c>
      <c r="C91" s="1">
        <v>2147520</v>
      </c>
      <c r="E91" s="1">
        <v>78081012823</v>
      </c>
      <c r="G91" s="1">
        <v>70980934221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2147520</v>
      </c>
      <c r="S91" s="1">
        <v>43200</v>
      </c>
      <c r="U91" s="1">
        <v>78081012823</v>
      </c>
      <c r="W91" s="1">
        <v>92055729761</v>
      </c>
      <c r="Y91" s="7">
        <v>4.9673761706195462E-3</v>
      </c>
    </row>
    <row r="92" spans="1:25" ht="21" x14ac:dyDescent="0.25">
      <c r="A92" s="3" t="s">
        <v>97</v>
      </c>
      <c r="C92" s="1">
        <v>5777413</v>
      </c>
      <c r="E92" s="1">
        <v>52841964146</v>
      </c>
      <c r="G92" s="1">
        <v>48269785291</v>
      </c>
      <c r="I92" s="1">
        <v>700000</v>
      </c>
      <c r="K92" s="1">
        <v>9563409152</v>
      </c>
      <c r="M92" s="1">
        <v>0</v>
      </c>
      <c r="O92" s="1">
        <v>0</v>
      </c>
      <c r="Q92" s="1">
        <f t="shared" si="1"/>
        <v>6477413</v>
      </c>
      <c r="S92" s="1">
        <v>13120</v>
      </c>
      <c r="U92" s="1">
        <v>62405373298</v>
      </c>
      <c r="W92" s="1">
        <v>84326734879</v>
      </c>
      <c r="Y92" s="7">
        <v>4.5503154933606207E-3</v>
      </c>
    </row>
    <row r="93" spans="1:25" ht="21" x14ac:dyDescent="0.25">
      <c r="A93" s="3" t="s">
        <v>98</v>
      </c>
      <c r="C93" s="1">
        <v>24428376</v>
      </c>
      <c r="E93" s="1">
        <v>115221109738</v>
      </c>
      <c r="G93" s="1">
        <v>93903995988</v>
      </c>
      <c r="I93" s="1">
        <v>2400000</v>
      </c>
      <c r="K93" s="1">
        <v>18226025112</v>
      </c>
      <c r="M93" s="1">
        <v>0</v>
      </c>
      <c r="O93" s="1">
        <v>0</v>
      </c>
      <c r="Q93" s="1">
        <f t="shared" si="1"/>
        <v>26828376</v>
      </c>
      <c r="S93" s="1">
        <v>6690</v>
      </c>
      <c r="U93" s="1">
        <v>133447134850</v>
      </c>
      <c r="W93" s="1">
        <v>178094440852</v>
      </c>
      <c r="Y93" s="7">
        <v>9.6100708115056371E-3</v>
      </c>
    </row>
    <row r="94" spans="1:25" ht="21" x14ac:dyDescent="0.25">
      <c r="A94" s="3" t="s">
        <v>99</v>
      </c>
      <c r="C94" s="1">
        <v>6298057</v>
      </c>
      <c r="E94" s="1">
        <v>59091665685</v>
      </c>
      <c r="G94" s="1">
        <v>51807302331</v>
      </c>
      <c r="I94" s="1">
        <v>0</v>
      </c>
      <c r="K94" s="1">
        <v>0</v>
      </c>
      <c r="M94" s="1">
        <v>0</v>
      </c>
      <c r="O94" s="1">
        <v>0</v>
      </c>
      <c r="Q94" s="1">
        <f t="shared" si="1"/>
        <v>6298057</v>
      </c>
      <c r="S94" s="1">
        <v>13920</v>
      </c>
      <c r="U94" s="1">
        <v>59091665685</v>
      </c>
      <c r="W94" s="1">
        <v>86991272430</v>
      </c>
      <c r="Y94" s="7">
        <v>4.6940953576984712E-3</v>
      </c>
    </row>
    <row r="95" spans="1:25" ht="21" x14ac:dyDescent="0.25">
      <c r="A95" s="3" t="s">
        <v>100</v>
      </c>
      <c r="C95" s="1">
        <v>24737396</v>
      </c>
      <c r="E95" s="1">
        <v>107745100525</v>
      </c>
      <c r="G95" s="1">
        <v>83309721103</v>
      </c>
      <c r="I95" s="1">
        <v>749339</v>
      </c>
      <c r="K95" s="1">
        <v>3534280949</v>
      </c>
      <c r="M95" s="1">
        <v>0</v>
      </c>
      <c r="O95" s="1">
        <v>0</v>
      </c>
      <c r="Q95" s="1">
        <f t="shared" si="1"/>
        <v>25486735</v>
      </c>
      <c r="S95" s="1">
        <v>5340</v>
      </c>
      <c r="U95" s="1">
        <v>111279381474</v>
      </c>
      <c r="W95" s="1">
        <v>135047118355</v>
      </c>
      <c r="Y95" s="7">
        <v>7.2872143794754408E-3</v>
      </c>
    </row>
    <row r="96" spans="1:25" ht="21" x14ac:dyDescent="0.25">
      <c r="A96" s="3" t="s">
        <v>101</v>
      </c>
      <c r="C96" s="1">
        <v>300610</v>
      </c>
      <c r="E96" s="1">
        <v>36205450770</v>
      </c>
      <c r="G96" s="1">
        <v>39684007316</v>
      </c>
      <c r="I96" s="1">
        <v>0</v>
      </c>
      <c r="K96" s="1">
        <v>0</v>
      </c>
      <c r="M96" s="1">
        <v>0</v>
      </c>
      <c r="O96" s="1">
        <v>0</v>
      </c>
      <c r="Q96" s="1">
        <f t="shared" si="1"/>
        <v>300610</v>
      </c>
      <c r="S96" s="1">
        <v>173740</v>
      </c>
      <c r="U96" s="1">
        <v>36205450770</v>
      </c>
      <c r="W96" s="1">
        <v>51824259104</v>
      </c>
      <c r="Y96" s="7">
        <v>2.7964646024921827E-3</v>
      </c>
    </row>
    <row r="97" spans="1:25" ht="21" x14ac:dyDescent="0.25">
      <c r="A97" s="3" t="s">
        <v>102</v>
      </c>
      <c r="C97" s="1">
        <v>9888892</v>
      </c>
      <c r="E97" s="1">
        <v>109209491808</v>
      </c>
      <c r="G97" s="1">
        <v>100086998821</v>
      </c>
      <c r="I97" s="1">
        <v>1201517</v>
      </c>
      <c r="K97" s="1">
        <v>20456108841</v>
      </c>
      <c r="M97" s="1">
        <v>0</v>
      </c>
      <c r="O97" s="1">
        <v>0</v>
      </c>
      <c r="Q97" s="1">
        <f t="shared" si="1"/>
        <v>11090409</v>
      </c>
      <c r="S97" s="1">
        <v>16030</v>
      </c>
      <c r="U97" s="1">
        <v>129665600649</v>
      </c>
      <c r="W97" s="1">
        <v>176405022619</v>
      </c>
      <c r="Y97" s="7">
        <v>9.5189089045325248E-3</v>
      </c>
    </row>
    <row r="98" spans="1:25" ht="21" x14ac:dyDescent="0.25">
      <c r="A98" s="3" t="s">
        <v>103</v>
      </c>
      <c r="C98" s="1">
        <v>2557008</v>
      </c>
      <c r="E98" s="1">
        <v>19637857932</v>
      </c>
      <c r="G98" s="1">
        <v>19968097123</v>
      </c>
      <c r="I98" s="1">
        <v>0</v>
      </c>
      <c r="K98" s="1">
        <v>0</v>
      </c>
      <c r="M98" s="1">
        <v>0</v>
      </c>
      <c r="O98" s="1">
        <v>0</v>
      </c>
      <c r="Q98" s="1">
        <f t="shared" si="1"/>
        <v>2557008</v>
      </c>
      <c r="S98" s="1">
        <v>14030</v>
      </c>
      <c r="U98" s="1">
        <v>19637857932</v>
      </c>
      <c r="W98" s="1">
        <v>35597509864</v>
      </c>
      <c r="Y98" s="7">
        <v>1.9208605775100963E-3</v>
      </c>
    </row>
    <row r="99" spans="1:25" ht="21" x14ac:dyDescent="0.25">
      <c r="A99" s="3" t="s">
        <v>104</v>
      </c>
      <c r="C99" s="1">
        <v>2362736</v>
      </c>
      <c r="E99" s="1">
        <v>109573668402</v>
      </c>
      <c r="G99" s="1">
        <v>87355028610</v>
      </c>
      <c r="I99" s="1">
        <v>0</v>
      </c>
      <c r="K99" s="1">
        <v>0</v>
      </c>
      <c r="M99" s="1">
        <v>0</v>
      </c>
      <c r="O99" s="1">
        <v>0</v>
      </c>
      <c r="Q99" s="1">
        <f t="shared" si="1"/>
        <v>2362736</v>
      </c>
      <c r="S99" s="1">
        <v>62990</v>
      </c>
      <c r="U99" s="1">
        <v>109573668402</v>
      </c>
      <c r="W99" s="1">
        <v>147678294475</v>
      </c>
      <c r="Y99" s="7">
        <v>7.9687993653126659E-3</v>
      </c>
    </row>
    <row r="100" spans="1:25" ht="21" x14ac:dyDescent="0.25">
      <c r="A100" s="3" t="s">
        <v>105</v>
      </c>
      <c r="C100" s="1">
        <v>941798</v>
      </c>
      <c r="E100" s="1">
        <v>119586445887</v>
      </c>
      <c r="G100" s="1">
        <v>102226913241</v>
      </c>
      <c r="I100" s="1">
        <v>0</v>
      </c>
      <c r="K100" s="1">
        <v>0</v>
      </c>
      <c r="M100" s="1">
        <v>0</v>
      </c>
      <c r="O100" s="1">
        <v>0</v>
      </c>
      <c r="Q100" s="1">
        <f t="shared" si="1"/>
        <v>941798</v>
      </c>
      <c r="S100" s="1">
        <v>165790</v>
      </c>
      <c r="U100" s="1">
        <v>119586445887</v>
      </c>
      <c r="W100" s="1">
        <v>154933722883</v>
      </c>
      <c r="Y100" s="7">
        <v>8.3603061435990958E-3</v>
      </c>
    </row>
    <row r="101" spans="1:25" ht="21" x14ac:dyDescent="0.25">
      <c r="A101" s="3" t="s">
        <v>106</v>
      </c>
      <c r="C101" s="1">
        <v>50882858</v>
      </c>
      <c r="E101" s="1">
        <v>103656693316</v>
      </c>
      <c r="G101" s="1">
        <v>108249559840</v>
      </c>
      <c r="I101" s="1">
        <v>0</v>
      </c>
      <c r="K101" s="1">
        <v>0</v>
      </c>
      <c r="M101" s="1">
        <v>0</v>
      </c>
      <c r="O101" s="1">
        <v>0</v>
      </c>
      <c r="Q101" s="1">
        <f t="shared" si="1"/>
        <v>50882858</v>
      </c>
      <c r="S101" s="1">
        <v>3260</v>
      </c>
      <c r="U101" s="1">
        <v>103656693316</v>
      </c>
      <c r="W101" s="1">
        <v>164595879235</v>
      </c>
      <c r="Y101" s="7">
        <v>8.8816812426215433E-3</v>
      </c>
    </row>
    <row r="102" spans="1:25" ht="21" x14ac:dyDescent="0.25">
      <c r="A102" s="3" t="s">
        <v>107</v>
      </c>
      <c r="C102" s="1">
        <v>384</v>
      </c>
      <c r="E102" s="1">
        <v>9978702322</v>
      </c>
      <c r="G102" s="1">
        <v>9780010706</v>
      </c>
      <c r="I102" s="1">
        <v>16529</v>
      </c>
      <c r="K102" s="1">
        <v>380006201500</v>
      </c>
      <c r="M102" s="1">
        <v>0</v>
      </c>
      <c r="O102" s="1">
        <v>0</v>
      </c>
      <c r="Q102" s="1">
        <f t="shared" si="1"/>
        <v>16913</v>
      </c>
      <c r="S102" s="1">
        <v>20989980</v>
      </c>
      <c r="U102" s="1">
        <v>389984903822</v>
      </c>
      <c r="W102" s="1">
        <v>354151523264</v>
      </c>
      <c r="Y102" s="7">
        <v>1.9110204677292183E-2</v>
      </c>
    </row>
    <row r="103" spans="1:25" ht="21" x14ac:dyDescent="0.25">
      <c r="A103" s="3" t="s">
        <v>108</v>
      </c>
      <c r="C103" s="1">
        <v>3956101</v>
      </c>
      <c r="E103" s="1">
        <v>35510769932</v>
      </c>
      <c r="G103" s="1">
        <v>39137437783</v>
      </c>
      <c r="I103" s="1">
        <v>139237</v>
      </c>
      <c r="K103" s="1">
        <v>1704612768</v>
      </c>
      <c r="M103" s="1">
        <v>0</v>
      </c>
      <c r="O103" s="1">
        <v>0</v>
      </c>
      <c r="Q103" s="1">
        <f t="shared" si="1"/>
        <v>4095338</v>
      </c>
      <c r="S103" s="1">
        <v>15070</v>
      </c>
      <c r="U103" s="1">
        <v>37215382700</v>
      </c>
      <c r="W103" s="1">
        <v>61239673232</v>
      </c>
      <c r="Y103" s="7">
        <v>3.3045253597896191E-3</v>
      </c>
    </row>
    <row r="104" spans="1:25" ht="21" x14ac:dyDescent="0.25">
      <c r="A104" s="3" t="s">
        <v>109</v>
      </c>
      <c r="C104" s="1">
        <v>2466</v>
      </c>
      <c r="E104" s="1">
        <v>16830015</v>
      </c>
      <c r="G104" s="1">
        <v>16834932</v>
      </c>
      <c r="I104" s="1">
        <v>0</v>
      </c>
      <c r="K104" s="1">
        <v>0</v>
      </c>
      <c r="M104" s="1">
        <v>0</v>
      </c>
      <c r="O104" s="1">
        <v>0</v>
      </c>
      <c r="Q104" s="1">
        <f t="shared" si="1"/>
        <v>2466</v>
      </c>
      <c r="S104" s="1">
        <v>9040</v>
      </c>
      <c r="U104" s="1">
        <v>16830015</v>
      </c>
      <c r="W104" s="1">
        <v>22120318</v>
      </c>
      <c r="Y104" s="7">
        <v>1.1936241318710174E-6</v>
      </c>
    </row>
    <row r="105" spans="1:25" ht="21" x14ac:dyDescent="0.25">
      <c r="A105" s="3" t="s">
        <v>110</v>
      </c>
      <c r="C105" s="1">
        <v>10945712</v>
      </c>
      <c r="E105" s="1">
        <v>93971252319</v>
      </c>
      <c r="G105" s="1">
        <v>102202966491</v>
      </c>
      <c r="I105" s="1">
        <v>2465575</v>
      </c>
      <c r="K105" s="1">
        <v>44959032465</v>
      </c>
      <c r="M105" s="1">
        <v>-2683412</v>
      </c>
      <c r="O105" s="1">
        <v>41740764718</v>
      </c>
      <c r="Q105" s="1">
        <f t="shared" si="1"/>
        <v>10727875</v>
      </c>
      <c r="S105" s="1">
        <v>16800</v>
      </c>
      <c r="U105" s="1">
        <v>115892625277</v>
      </c>
      <c r="W105" s="1">
        <v>178835135241</v>
      </c>
      <c r="Y105" s="7">
        <v>9.6500390749389153E-3</v>
      </c>
    </row>
    <row r="106" spans="1:25" ht="21" x14ac:dyDescent="0.25">
      <c r="A106" s="3" t="s">
        <v>111</v>
      </c>
      <c r="C106" s="1">
        <v>4181665</v>
      </c>
      <c r="E106" s="1">
        <v>18425305626</v>
      </c>
      <c r="G106" s="1">
        <v>17406484360</v>
      </c>
      <c r="I106" s="1">
        <v>12387366</v>
      </c>
      <c r="K106" s="1">
        <v>73445677038</v>
      </c>
      <c r="M106" s="1">
        <v>0</v>
      </c>
      <c r="O106" s="1">
        <v>0</v>
      </c>
      <c r="Q106" s="1">
        <f t="shared" si="1"/>
        <v>16569031</v>
      </c>
      <c r="S106" s="1">
        <v>7600</v>
      </c>
      <c r="U106" s="1">
        <v>91870982664</v>
      </c>
      <c r="W106" s="1">
        <v>124951238167</v>
      </c>
      <c r="Y106" s="7">
        <v>6.742435311431514E-3</v>
      </c>
    </row>
    <row r="107" spans="1:25" ht="21" x14ac:dyDescent="0.25">
      <c r="A107" s="3" t="s">
        <v>112</v>
      </c>
      <c r="C107" s="1">
        <v>65011658</v>
      </c>
      <c r="E107" s="1">
        <v>114708253752</v>
      </c>
      <c r="G107" s="1">
        <v>128695690178</v>
      </c>
      <c r="I107" s="1">
        <v>0</v>
      </c>
      <c r="K107" s="1">
        <v>0</v>
      </c>
      <c r="M107" s="1">
        <v>0</v>
      </c>
      <c r="O107" s="1">
        <v>0</v>
      </c>
      <c r="Q107" s="1">
        <f t="shared" si="1"/>
        <v>65011658</v>
      </c>
      <c r="S107" s="1">
        <v>3457</v>
      </c>
      <c r="U107" s="1">
        <v>114708253752</v>
      </c>
      <c r="W107" s="1">
        <v>223008020524</v>
      </c>
      <c r="Y107" s="7">
        <v>1.2033631473934214E-2</v>
      </c>
    </row>
    <row r="108" spans="1:25" ht="21" x14ac:dyDescent="0.25">
      <c r="A108" s="3" t="s">
        <v>113</v>
      </c>
      <c r="C108" s="1">
        <v>3415359</v>
      </c>
      <c r="E108" s="1">
        <v>107421161907</v>
      </c>
      <c r="G108" s="1">
        <v>87909577652</v>
      </c>
      <c r="I108" s="1">
        <v>737903</v>
      </c>
      <c r="K108" s="1">
        <v>28787810232</v>
      </c>
      <c r="M108" s="1">
        <v>0</v>
      </c>
      <c r="O108" s="1">
        <v>0</v>
      </c>
      <c r="Q108" s="1">
        <f t="shared" si="1"/>
        <v>4153262</v>
      </c>
      <c r="S108" s="1">
        <v>41110</v>
      </c>
      <c r="U108" s="1">
        <v>136208972139</v>
      </c>
      <c r="W108" s="1">
        <v>169420775976</v>
      </c>
      <c r="Y108" s="7">
        <v>9.1420352386103639E-3</v>
      </c>
    </row>
    <row r="109" spans="1:25" ht="21" x14ac:dyDescent="0.25">
      <c r="A109" s="3" t="s">
        <v>114</v>
      </c>
      <c r="C109" s="1">
        <v>952696</v>
      </c>
      <c r="E109" s="1">
        <v>35262881231</v>
      </c>
      <c r="G109" s="1">
        <v>35856429861</v>
      </c>
      <c r="I109" s="1">
        <v>2818993</v>
      </c>
      <c r="K109" s="1">
        <v>47552788529</v>
      </c>
      <c r="M109" s="1">
        <v>0</v>
      </c>
      <c r="O109" s="1">
        <v>0</v>
      </c>
      <c r="Q109" s="1">
        <f t="shared" si="1"/>
        <v>3771689</v>
      </c>
      <c r="S109" s="1">
        <v>27355</v>
      </c>
      <c r="U109" s="1">
        <v>82815669760</v>
      </c>
      <c r="W109" s="1">
        <v>102377013303</v>
      </c>
      <c r="Y109" s="7">
        <v>5.5243181236065853E-3</v>
      </c>
    </row>
    <row r="110" spans="1:25" ht="21" x14ac:dyDescent="0.25">
      <c r="A110" s="3" t="s">
        <v>115</v>
      </c>
      <c r="C110" s="1">
        <v>17564009</v>
      </c>
      <c r="E110" s="1">
        <v>95317325480</v>
      </c>
      <c r="G110" s="1">
        <v>159294106383</v>
      </c>
      <c r="I110" s="1">
        <v>0</v>
      </c>
      <c r="K110" s="1">
        <v>0</v>
      </c>
      <c r="M110" s="1">
        <v>-4000000</v>
      </c>
      <c r="O110" s="1">
        <v>64894458295</v>
      </c>
      <c r="Q110" s="1">
        <f t="shared" si="1"/>
        <v>13564009</v>
      </c>
      <c r="S110" s="1">
        <v>16350</v>
      </c>
      <c r="U110" s="1">
        <v>73609906524</v>
      </c>
      <c r="W110" s="1">
        <v>220057253091</v>
      </c>
      <c r="Y110" s="7">
        <v>1.187440649283006E-2</v>
      </c>
    </row>
    <row r="111" spans="1:25" ht="21" x14ac:dyDescent="0.25">
      <c r="A111" s="3" t="s">
        <v>116</v>
      </c>
      <c r="C111" s="1">
        <v>64661956</v>
      </c>
      <c r="E111" s="1">
        <v>114070154656</v>
      </c>
      <c r="G111" s="1">
        <v>138397690856</v>
      </c>
      <c r="I111" s="1">
        <v>6349775</v>
      </c>
      <c r="K111" s="1">
        <v>18338640734</v>
      </c>
      <c r="M111" s="1">
        <v>-19800000</v>
      </c>
      <c r="O111" s="1">
        <v>62706521457</v>
      </c>
      <c r="Q111" s="1">
        <f t="shared" si="1"/>
        <v>51211731</v>
      </c>
      <c r="S111" s="1">
        <v>3626</v>
      </c>
      <c r="U111" s="1">
        <v>95489625664</v>
      </c>
      <c r="W111" s="1">
        <v>184258324022</v>
      </c>
      <c r="Y111" s="7">
        <v>9.9426772278214254E-3</v>
      </c>
    </row>
    <row r="112" spans="1:25" ht="21" x14ac:dyDescent="0.25">
      <c r="A112" s="3" t="s">
        <v>117</v>
      </c>
      <c r="C112" s="1">
        <v>17776948</v>
      </c>
      <c r="E112" s="1">
        <v>47835648682</v>
      </c>
      <c r="G112" s="1">
        <v>51331038679</v>
      </c>
      <c r="I112" s="1">
        <v>4994738</v>
      </c>
      <c r="K112" s="1">
        <v>19497534155</v>
      </c>
      <c r="M112" s="1">
        <v>0</v>
      </c>
      <c r="O112" s="1">
        <v>0</v>
      </c>
      <c r="Q112" s="1">
        <f t="shared" si="1"/>
        <v>22771686</v>
      </c>
      <c r="S112" s="1">
        <v>4387</v>
      </c>
      <c r="U112" s="1">
        <v>67333182837</v>
      </c>
      <c r="W112" s="1">
        <v>99127164224</v>
      </c>
      <c r="Y112" s="7">
        <v>5.3489545377108857E-3</v>
      </c>
    </row>
    <row r="113" spans="1:25" ht="21" x14ac:dyDescent="0.25">
      <c r="A113" s="3" t="s">
        <v>118</v>
      </c>
      <c r="C113" s="1">
        <v>26603150</v>
      </c>
      <c r="E113" s="1">
        <v>95685927251</v>
      </c>
      <c r="G113" s="1">
        <v>102395932176</v>
      </c>
      <c r="I113" s="1">
        <v>0</v>
      </c>
      <c r="K113" s="1">
        <v>0</v>
      </c>
      <c r="M113" s="1">
        <v>0</v>
      </c>
      <c r="O113" s="1">
        <v>0</v>
      </c>
      <c r="Q113" s="1">
        <f t="shared" si="1"/>
        <v>26603150</v>
      </c>
      <c r="S113" s="1">
        <v>7210</v>
      </c>
      <c r="U113" s="1">
        <v>95685927251</v>
      </c>
      <c r="W113" s="1">
        <v>190326030160</v>
      </c>
      <c r="Y113" s="7">
        <v>1.0270093880304391E-2</v>
      </c>
    </row>
    <row r="114" spans="1:25" ht="21" x14ac:dyDescent="0.25">
      <c r="A114" s="3" t="s">
        <v>119</v>
      </c>
      <c r="C114" s="1">
        <v>521375</v>
      </c>
      <c r="E114" s="1">
        <v>7957646997</v>
      </c>
      <c r="G114" s="1">
        <v>3305833088</v>
      </c>
      <c r="I114" s="1">
        <v>0</v>
      </c>
      <c r="K114" s="1">
        <v>0</v>
      </c>
      <c r="M114" s="1">
        <v>0</v>
      </c>
      <c r="O114" s="1">
        <v>0</v>
      </c>
      <c r="Q114" s="1">
        <f t="shared" si="1"/>
        <v>521375</v>
      </c>
      <c r="S114" s="1">
        <v>11502</v>
      </c>
      <c r="U114" s="1">
        <v>7957646997</v>
      </c>
      <c r="W114" s="1">
        <v>5950499559</v>
      </c>
      <c r="Y114" s="7">
        <v>3.2109212310194848E-4</v>
      </c>
    </row>
    <row r="115" spans="1:25" ht="21" x14ac:dyDescent="0.25">
      <c r="A115" s="3" t="s">
        <v>120</v>
      </c>
      <c r="C115" s="1">
        <v>39127354</v>
      </c>
      <c r="E115" s="1">
        <v>97057229948</v>
      </c>
      <c r="G115" s="1">
        <v>90578490659</v>
      </c>
      <c r="I115" s="1">
        <v>10533520</v>
      </c>
      <c r="K115" s="1">
        <v>28718377376</v>
      </c>
      <c r="M115" s="1">
        <v>0</v>
      </c>
      <c r="O115" s="1">
        <v>0</v>
      </c>
      <c r="Q115" s="1">
        <f t="shared" si="1"/>
        <v>49660874</v>
      </c>
      <c r="S115" s="1">
        <v>2700</v>
      </c>
      <c r="U115" s="1">
        <v>125775607324</v>
      </c>
      <c r="W115" s="1">
        <v>133047887699</v>
      </c>
      <c r="Y115" s="7">
        <v>7.1793348292728655E-3</v>
      </c>
    </row>
    <row r="116" spans="1:25" ht="21" x14ac:dyDescent="0.25">
      <c r="A116" s="3" t="s">
        <v>121</v>
      </c>
      <c r="C116" s="1">
        <v>2139658</v>
      </c>
      <c r="E116" s="1">
        <v>69167431665</v>
      </c>
      <c r="G116" s="1">
        <v>73735903548</v>
      </c>
      <c r="I116" s="1">
        <v>0</v>
      </c>
      <c r="K116" s="1">
        <v>0</v>
      </c>
      <c r="M116" s="1">
        <v>0</v>
      </c>
      <c r="O116" s="1">
        <v>0</v>
      </c>
      <c r="Q116" s="1">
        <f t="shared" si="1"/>
        <v>2139658</v>
      </c>
      <c r="S116" s="1">
        <v>60750</v>
      </c>
      <c r="U116" s="1">
        <v>69167431665</v>
      </c>
      <c r="W116" s="1">
        <v>128979445452</v>
      </c>
      <c r="Y116" s="7">
        <v>6.959799520370763E-3</v>
      </c>
    </row>
    <row r="117" spans="1:25" ht="21" x14ac:dyDescent="0.25">
      <c r="A117" s="3" t="s">
        <v>122</v>
      </c>
      <c r="C117" s="1">
        <v>9818022</v>
      </c>
      <c r="E117" s="1">
        <v>11960857835</v>
      </c>
      <c r="G117" s="1">
        <v>10540983243</v>
      </c>
      <c r="I117" s="1">
        <v>0</v>
      </c>
      <c r="K117" s="1">
        <v>0</v>
      </c>
      <c r="M117" s="1">
        <v>0</v>
      </c>
      <c r="O117" s="1">
        <v>0</v>
      </c>
      <c r="Q117" s="1">
        <f t="shared" si="1"/>
        <v>9818022</v>
      </c>
      <c r="S117" s="1">
        <v>1543</v>
      </c>
      <c r="U117" s="1">
        <v>11960857835</v>
      </c>
      <c r="W117" s="1">
        <v>15032104569</v>
      </c>
      <c r="Y117" s="7">
        <v>8.1114036273651131E-4</v>
      </c>
    </row>
    <row r="118" spans="1:25" ht="21" x14ac:dyDescent="0.25">
      <c r="A118" s="3" t="s">
        <v>123</v>
      </c>
      <c r="C118" s="1">
        <v>42302049</v>
      </c>
      <c r="E118" s="1">
        <v>110225066303</v>
      </c>
      <c r="G118" s="1">
        <v>104769735186</v>
      </c>
      <c r="I118" s="1">
        <v>3218909</v>
      </c>
      <c r="K118" s="1">
        <v>10725858855</v>
      </c>
      <c r="M118" s="1">
        <v>0</v>
      </c>
      <c r="O118" s="1">
        <v>0</v>
      </c>
      <c r="Q118" s="1">
        <f t="shared" si="1"/>
        <v>45520958</v>
      </c>
      <c r="S118" s="1">
        <v>3305</v>
      </c>
      <c r="U118" s="1">
        <v>120950925158</v>
      </c>
      <c r="W118" s="1">
        <v>149283812687</v>
      </c>
      <c r="Y118" s="7">
        <v>8.0554339825004307E-3</v>
      </c>
    </row>
    <row r="119" spans="1:25" ht="21" x14ac:dyDescent="0.25">
      <c r="A119" s="3" t="s">
        <v>124</v>
      </c>
      <c r="C119" s="1">
        <v>12944685</v>
      </c>
      <c r="E119" s="1">
        <v>56772357541</v>
      </c>
      <c r="G119" s="1">
        <v>53215271369</v>
      </c>
      <c r="I119" s="1">
        <v>13249163</v>
      </c>
      <c r="K119" s="1">
        <v>66649810752</v>
      </c>
      <c r="M119" s="1">
        <v>0</v>
      </c>
      <c r="O119" s="1">
        <v>0</v>
      </c>
      <c r="Q119" s="1">
        <f t="shared" si="1"/>
        <v>26193848</v>
      </c>
      <c r="S119" s="1">
        <v>5960</v>
      </c>
      <c r="U119" s="1">
        <v>123422168293</v>
      </c>
      <c r="W119" s="1">
        <v>154908562548</v>
      </c>
      <c r="Y119" s="7">
        <v>8.3589484785319863E-3</v>
      </c>
    </row>
    <row r="120" spans="1:25" ht="21" x14ac:dyDescent="0.25">
      <c r="A120" s="3" t="s">
        <v>125</v>
      </c>
      <c r="C120" s="1">
        <v>47087225</v>
      </c>
      <c r="E120" s="1">
        <v>104773666755</v>
      </c>
      <c r="G120" s="1">
        <v>93493204742</v>
      </c>
      <c r="I120" s="1">
        <v>0</v>
      </c>
      <c r="K120" s="1">
        <v>0</v>
      </c>
      <c r="M120" s="1">
        <v>0</v>
      </c>
      <c r="O120" s="1">
        <v>0</v>
      </c>
      <c r="Q120" s="1">
        <f t="shared" si="1"/>
        <v>47087225</v>
      </c>
      <c r="S120" s="1">
        <v>3298</v>
      </c>
      <c r="U120" s="1">
        <v>104773666755</v>
      </c>
      <c r="W120" s="1">
        <v>154093247996</v>
      </c>
      <c r="Y120" s="7">
        <v>8.3149536713898464E-3</v>
      </c>
    </row>
    <row r="121" spans="1:25" ht="21" x14ac:dyDescent="0.25">
      <c r="A121" s="3" t="s">
        <v>126</v>
      </c>
      <c r="C121" s="1">
        <v>8580815</v>
      </c>
      <c r="E121" s="1">
        <v>78675915428</v>
      </c>
      <c r="G121" s="1">
        <v>118691925083</v>
      </c>
      <c r="I121" s="1">
        <v>75956</v>
      </c>
      <c r="K121" s="1">
        <v>1581808860</v>
      </c>
      <c r="M121" s="1">
        <v>0</v>
      </c>
      <c r="O121" s="1">
        <v>0</v>
      </c>
      <c r="Q121" s="1">
        <f t="shared" si="1"/>
        <v>8656771</v>
      </c>
      <c r="S121" s="1">
        <v>19790</v>
      </c>
      <c r="U121" s="1">
        <v>80257724288</v>
      </c>
      <c r="W121" s="1">
        <v>169993213830</v>
      </c>
      <c r="Y121" s="7">
        <v>9.1729242898677121E-3</v>
      </c>
    </row>
    <row r="122" spans="1:25" ht="21" x14ac:dyDescent="0.25">
      <c r="A122" s="3" t="s">
        <v>127</v>
      </c>
      <c r="C122" s="1">
        <v>72776701</v>
      </c>
      <c r="E122" s="1">
        <v>96031945413</v>
      </c>
      <c r="G122" s="1">
        <v>85718180739</v>
      </c>
      <c r="I122" s="1">
        <v>7549323</v>
      </c>
      <c r="K122" s="1">
        <v>11944634414</v>
      </c>
      <c r="M122" s="1">
        <v>0</v>
      </c>
      <c r="O122" s="1">
        <v>0</v>
      </c>
      <c r="Q122" s="1">
        <f t="shared" si="1"/>
        <v>80326024</v>
      </c>
      <c r="S122" s="1">
        <v>1756</v>
      </c>
      <c r="U122" s="1">
        <v>107976579827</v>
      </c>
      <c r="W122" s="1">
        <v>139962162333</v>
      </c>
      <c r="Y122" s="7">
        <v>7.5524327683497835E-3</v>
      </c>
    </row>
    <row r="123" spans="1:25" ht="21" x14ac:dyDescent="0.25">
      <c r="A123" s="3" t="s">
        <v>128</v>
      </c>
      <c r="C123" s="1">
        <v>48424299</v>
      </c>
      <c r="E123" s="1">
        <v>86401604438</v>
      </c>
      <c r="G123" s="1">
        <v>54152326523</v>
      </c>
      <c r="I123" s="1">
        <v>0</v>
      </c>
      <c r="K123" s="1">
        <v>0</v>
      </c>
      <c r="M123" s="1">
        <v>0</v>
      </c>
      <c r="O123" s="1">
        <v>0</v>
      </c>
      <c r="Q123" s="1">
        <f t="shared" si="1"/>
        <v>48424299</v>
      </c>
      <c r="S123" s="1">
        <v>1777</v>
      </c>
      <c r="U123" s="1">
        <v>86401604438</v>
      </c>
      <c r="W123" s="1">
        <v>85384812983</v>
      </c>
      <c r="Y123" s="7">
        <v>4.6074099509691747E-3</v>
      </c>
    </row>
    <row r="124" spans="1:25" ht="21" x14ac:dyDescent="0.25">
      <c r="A124" s="3" t="s">
        <v>129</v>
      </c>
      <c r="C124" s="1">
        <v>44293343</v>
      </c>
      <c r="E124" s="1">
        <v>94291206758</v>
      </c>
      <c r="G124" s="1">
        <v>102010167619</v>
      </c>
      <c r="I124" s="1">
        <v>21885354</v>
      </c>
      <c r="K124" s="1">
        <v>49936426335</v>
      </c>
      <c r="M124" s="1">
        <v>0</v>
      </c>
      <c r="O124" s="1">
        <v>0</v>
      </c>
      <c r="Q124" s="1">
        <f t="shared" si="1"/>
        <v>66178697</v>
      </c>
      <c r="S124" s="1">
        <v>2168</v>
      </c>
      <c r="U124" s="1">
        <v>144227633093</v>
      </c>
      <c r="W124" s="1">
        <v>142366350137</v>
      </c>
      <c r="Y124" s="7">
        <v>7.6821640217795209E-3</v>
      </c>
    </row>
    <row r="125" spans="1:25" ht="21" x14ac:dyDescent="0.25">
      <c r="A125" s="3" t="s">
        <v>130</v>
      </c>
      <c r="C125" s="1">
        <v>84826792</v>
      </c>
      <c r="E125" s="1">
        <v>110137628148</v>
      </c>
      <c r="G125" s="1">
        <v>84928620626</v>
      </c>
      <c r="I125" s="1">
        <v>775879</v>
      </c>
      <c r="K125" s="1">
        <v>1023776856</v>
      </c>
      <c r="M125" s="1">
        <v>0</v>
      </c>
      <c r="O125" s="1">
        <v>0</v>
      </c>
      <c r="Q125" s="1">
        <f t="shared" si="1"/>
        <v>85602671</v>
      </c>
      <c r="S125" s="1">
        <v>1420</v>
      </c>
      <c r="U125" s="1">
        <v>111161405004</v>
      </c>
      <c r="W125" s="1">
        <v>120616166542</v>
      </c>
      <c r="Y125" s="7">
        <v>6.5085125393904743E-3</v>
      </c>
    </row>
    <row r="126" spans="1:25" ht="21" x14ac:dyDescent="0.25">
      <c r="A126" s="3" t="s">
        <v>131</v>
      </c>
      <c r="C126" s="1">
        <v>25820767</v>
      </c>
      <c r="E126" s="1">
        <v>98303721845</v>
      </c>
      <c r="G126" s="1">
        <v>86830153505</v>
      </c>
      <c r="I126" s="1">
        <v>6123773</v>
      </c>
      <c r="K126" s="1">
        <v>25512422433</v>
      </c>
      <c r="M126" s="1">
        <v>0</v>
      </c>
      <c r="O126" s="1">
        <v>0</v>
      </c>
      <c r="Q126" s="1">
        <f t="shared" si="1"/>
        <v>31944540</v>
      </c>
      <c r="S126" s="1">
        <v>4970</v>
      </c>
      <c r="U126" s="1">
        <v>123816144278</v>
      </c>
      <c r="W126" s="1">
        <v>157537115268</v>
      </c>
      <c r="Y126" s="7">
        <v>8.5007865822376918E-3</v>
      </c>
    </row>
    <row r="127" spans="1:25" ht="21" x14ac:dyDescent="0.25">
      <c r="A127" s="3" t="s">
        <v>132</v>
      </c>
      <c r="C127" s="1">
        <v>7460375</v>
      </c>
      <c r="E127" s="1">
        <v>105210411683</v>
      </c>
      <c r="G127" s="1">
        <v>92311747577</v>
      </c>
      <c r="I127" s="1">
        <v>0</v>
      </c>
      <c r="K127" s="1">
        <v>0</v>
      </c>
      <c r="M127" s="1">
        <v>-4460375</v>
      </c>
      <c r="O127" s="1">
        <v>65162479144</v>
      </c>
      <c r="Q127" s="1">
        <f t="shared" si="1"/>
        <v>3000000</v>
      </c>
      <c r="S127" s="1">
        <v>17780</v>
      </c>
      <c r="U127" s="1">
        <v>42307690316</v>
      </c>
      <c r="W127" s="1">
        <v>52927681800</v>
      </c>
      <c r="Y127" s="7">
        <v>2.8560058784177717E-3</v>
      </c>
    </row>
    <row r="128" spans="1:25" ht="21" x14ac:dyDescent="0.25">
      <c r="A128" s="3" t="s">
        <v>133</v>
      </c>
      <c r="C128" s="1">
        <v>15365909</v>
      </c>
      <c r="E128" s="1">
        <v>110701328338</v>
      </c>
      <c r="G128" s="1">
        <v>96819278824</v>
      </c>
      <c r="I128" s="1">
        <v>0</v>
      </c>
      <c r="K128" s="1">
        <v>0</v>
      </c>
      <c r="M128" s="1">
        <v>-4000000</v>
      </c>
      <c r="O128" s="1">
        <v>28314785665</v>
      </c>
      <c r="Q128" s="1">
        <f t="shared" si="1"/>
        <v>11365909</v>
      </c>
      <c r="S128" s="1">
        <v>6780</v>
      </c>
      <c r="U128" s="1">
        <v>81883943482</v>
      </c>
      <c r="W128" s="1">
        <v>76465182549</v>
      </c>
      <c r="Y128" s="7">
        <v>4.1261019456595967E-3</v>
      </c>
    </row>
    <row r="129" spans="1:25" ht="21" x14ac:dyDescent="0.25">
      <c r="A129" s="3" t="s">
        <v>134</v>
      </c>
      <c r="C129" s="1">
        <v>60020551</v>
      </c>
      <c r="E129" s="1">
        <v>104273800434</v>
      </c>
      <c r="G129" s="1">
        <v>84689474024</v>
      </c>
      <c r="I129" s="1">
        <v>0</v>
      </c>
      <c r="K129" s="1">
        <v>0</v>
      </c>
      <c r="M129" s="1">
        <v>0</v>
      </c>
      <c r="O129" s="1">
        <v>0</v>
      </c>
      <c r="Q129" s="1">
        <f t="shared" si="1"/>
        <v>60020551</v>
      </c>
      <c r="S129" s="1">
        <v>1978</v>
      </c>
      <c r="U129" s="1">
        <v>104273800434</v>
      </c>
      <c r="W129" s="1">
        <v>117802939254</v>
      </c>
      <c r="Y129" s="7">
        <v>6.3567092977103654E-3</v>
      </c>
    </row>
    <row r="130" spans="1:25" ht="21" x14ac:dyDescent="0.25">
      <c r="A130" s="3" t="s">
        <v>135</v>
      </c>
      <c r="C130" s="1">
        <v>6226334</v>
      </c>
      <c r="E130" s="1">
        <v>17719833846</v>
      </c>
      <c r="G130" s="1">
        <v>14197513799</v>
      </c>
      <c r="I130" s="1">
        <v>4000000</v>
      </c>
      <c r="K130" s="1">
        <v>13444648490</v>
      </c>
      <c r="M130" s="1">
        <v>0</v>
      </c>
      <c r="O130" s="1">
        <v>0</v>
      </c>
      <c r="Q130" s="1">
        <f t="shared" si="1"/>
        <v>10226334</v>
      </c>
      <c r="S130" s="1">
        <v>3537</v>
      </c>
      <c r="U130" s="1">
        <v>31164482336</v>
      </c>
      <c r="W130" s="1">
        <v>35890945058</v>
      </c>
      <c r="Y130" s="7">
        <v>1.9366944967466396E-3</v>
      </c>
    </row>
    <row r="131" spans="1:25" ht="21" x14ac:dyDescent="0.25">
      <c r="A131" s="3" t="s">
        <v>136</v>
      </c>
      <c r="C131" s="1">
        <v>48934637</v>
      </c>
      <c r="E131" s="1">
        <v>93347332164</v>
      </c>
      <c r="G131" s="1">
        <v>106484124357</v>
      </c>
      <c r="I131" s="1">
        <v>0</v>
      </c>
      <c r="K131" s="1">
        <v>0</v>
      </c>
      <c r="M131" s="1">
        <v>-7000000</v>
      </c>
      <c r="O131" s="1">
        <v>26652851437</v>
      </c>
      <c r="Q131" s="1">
        <f t="shared" si="1"/>
        <v>41934637</v>
      </c>
      <c r="S131" s="1">
        <v>3750</v>
      </c>
      <c r="U131" s="1">
        <v>79994186721</v>
      </c>
      <c r="W131" s="1">
        <v>156039308460</v>
      </c>
      <c r="Y131" s="7">
        <v>8.4199641297345463E-3</v>
      </c>
    </row>
    <row r="132" spans="1:25" ht="21" x14ac:dyDescent="0.25">
      <c r="A132" s="3" t="s">
        <v>137</v>
      </c>
      <c r="C132" s="1">
        <v>3608173</v>
      </c>
      <c r="E132" s="1">
        <v>88616270100</v>
      </c>
      <c r="G132" s="1">
        <v>78329405717</v>
      </c>
      <c r="I132" s="1">
        <v>1878153</v>
      </c>
      <c r="K132" s="1">
        <v>56428706746</v>
      </c>
      <c r="M132" s="1">
        <v>0</v>
      </c>
      <c r="O132" s="1">
        <v>0</v>
      </c>
      <c r="Q132" s="1">
        <f t="shared" si="1"/>
        <v>5486326</v>
      </c>
      <c r="S132" s="1">
        <v>28950</v>
      </c>
      <c r="U132" s="1">
        <v>145044976846</v>
      </c>
      <c r="W132" s="1">
        <v>157601388466</v>
      </c>
      <c r="Y132" s="7">
        <v>8.5042547982084275E-3</v>
      </c>
    </row>
    <row r="133" spans="1:25" ht="21" x14ac:dyDescent="0.25">
      <c r="A133" s="3" t="s">
        <v>138</v>
      </c>
      <c r="C133" s="1">
        <v>35482332</v>
      </c>
      <c r="E133" s="1">
        <v>117314848597</v>
      </c>
      <c r="G133" s="1">
        <v>101892107042</v>
      </c>
      <c r="I133" s="1">
        <v>0</v>
      </c>
      <c r="K133" s="1">
        <v>0</v>
      </c>
      <c r="M133" s="1">
        <v>-23335558</v>
      </c>
      <c r="O133" s="1">
        <v>83555265658</v>
      </c>
      <c r="Q133" s="1">
        <f t="shared" si="1"/>
        <v>12146774</v>
      </c>
      <c r="S133" s="1">
        <v>3848</v>
      </c>
      <c r="U133" s="1">
        <v>40160746852</v>
      </c>
      <c r="W133" s="1">
        <v>46379480073</v>
      </c>
      <c r="Y133" s="7">
        <v>2.5026614282291863E-3</v>
      </c>
    </row>
    <row r="134" spans="1:25" ht="21" x14ac:dyDescent="0.25">
      <c r="A134" s="3" t="s">
        <v>139</v>
      </c>
      <c r="C134" s="1">
        <v>79530891</v>
      </c>
      <c r="E134" s="1">
        <v>103804799456</v>
      </c>
      <c r="G134" s="1">
        <v>95646334062</v>
      </c>
      <c r="I134" s="1">
        <v>3794264</v>
      </c>
      <c r="K134" s="1">
        <v>6049362957</v>
      </c>
      <c r="M134" s="1">
        <v>-31795389</v>
      </c>
      <c r="O134" s="1">
        <v>56555972652</v>
      </c>
      <c r="Q134" s="1">
        <f t="shared" si="1"/>
        <v>51529766</v>
      </c>
      <c r="S134" s="1">
        <v>1822</v>
      </c>
      <c r="U134" s="1">
        <v>67935778629</v>
      </c>
      <c r="W134" s="1">
        <v>93161485336</v>
      </c>
      <c r="Y134" s="7">
        <v>5.0270433299375496E-3</v>
      </c>
    </row>
    <row r="135" spans="1:25" ht="21" x14ac:dyDescent="0.25">
      <c r="A135" s="3" t="s">
        <v>140</v>
      </c>
      <c r="C135" s="1">
        <v>3264070</v>
      </c>
      <c r="E135" s="1">
        <v>9450961083</v>
      </c>
      <c r="G135" s="1">
        <v>7371596970</v>
      </c>
      <c r="I135" s="1">
        <v>0</v>
      </c>
      <c r="K135" s="1">
        <v>0</v>
      </c>
      <c r="M135" s="1">
        <v>-900000</v>
      </c>
      <c r="O135" s="1">
        <v>2498928882</v>
      </c>
      <c r="Q135" s="1">
        <f t="shared" si="1"/>
        <v>2364070</v>
      </c>
      <c r="S135" s="1">
        <v>2770</v>
      </c>
      <c r="U135" s="1">
        <v>6845053436</v>
      </c>
      <c r="W135" s="1">
        <v>6497854197</v>
      </c>
      <c r="Y135" s="7">
        <v>3.5062767067447099E-4</v>
      </c>
    </row>
    <row r="136" spans="1:25" ht="21" x14ac:dyDescent="0.25">
      <c r="A136" s="3" t="s">
        <v>141</v>
      </c>
      <c r="C136" s="1">
        <v>150873396</v>
      </c>
      <c r="E136" s="1">
        <v>112348026902</v>
      </c>
      <c r="G136" s="1">
        <v>92219601104</v>
      </c>
      <c r="I136" s="1">
        <v>18475397</v>
      </c>
      <c r="K136" s="1">
        <v>15200340754</v>
      </c>
      <c r="M136" s="1">
        <v>0</v>
      </c>
      <c r="O136" s="1">
        <v>0</v>
      </c>
      <c r="Q136" s="1">
        <f t="shared" si="1"/>
        <v>169348793</v>
      </c>
      <c r="S136" s="1">
        <v>881</v>
      </c>
      <c r="U136" s="1">
        <v>127548367656</v>
      </c>
      <c r="W136" s="1">
        <v>148042999337</v>
      </c>
      <c r="Y136" s="7">
        <v>7.9884790337647147E-3</v>
      </c>
    </row>
    <row r="137" spans="1:25" ht="21" x14ac:dyDescent="0.25">
      <c r="A137" s="3" t="s">
        <v>142</v>
      </c>
      <c r="C137" s="1">
        <v>142741</v>
      </c>
      <c r="E137" s="1">
        <v>464360729</v>
      </c>
      <c r="G137" s="1">
        <v>466695932</v>
      </c>
      <c r="I137" s="1">
        <v>3848997</v>
      </c>
      <c r="K137" s="1">
        <v>13907927272</v>
      </c>
      <c r="M137" s="1">
        <v>0</v>
      </c>
      <c r="O137" s="1">
        <v>0</v>
      </c>
      <c r="Q137" s="1">
        <f t="shared" si="1"/>
        <v>3991738</v>
      </c>
      <c r="S137" s="1">
        <v>4007</v>
      </c>
      <c r="U137" s="1">
        <v>14372288001</v>
      </c>
      <c r="W137" s="1">
        <v>15871253634</v>
      </c>
      <c r="Y137" s="7">
        <v>8.5642129288502906E-4</v>
      </c>
    </row>
    <row r="138" spans="1:25" ht="21" x14ac:dyDescent="0.25">
      <c r="A138" s="3" t="s">
        <v>143</v>
      </c>
      <c r="C138" s="1">
        <v>11323826</v>
      </c>
      <c r="E138" s="1">
        <v>34378548491</v>
      </c>
      <c r="G138" s="1">
        <v>27742406985</v>
      </c>
      <c r="I138" s="1">
        <v>12846605</v>
      </c>
      <c r="K138" s="1">
        <v>35444743635</v>
      </c>
      <c r="M138" s="1">
        <v>0</v>
      </c>
      <c r="O138" s="1">
        <v>0</v>
      </c>
      <c r="Q138" s="1">
        <f t="shared" si="1"/>
        <v>24170431</v>
      </c>
      <c r="S138" s="1">
        <v>2643</v>
      </c>
      <c r="U138" s="1">
        <v>69823292126</v>
      </c>
      <c r="W138" s="1">
        <v>63388637801</v>
      </c>
      <c r="Y138" s="7">
        <v>3.4204846316271305E-3</v>
      </c>
    </row>
    <row r="139" spans="1:25" ht="21" x14ac:dyDescent="0.25">
      <c r="A139" s="3" t="s">
        <v>144</v>
      </c>
      <c r="C139" s="1">
        <v>31431228</v>
      </c>
      <c r="E139" s="1">
        <v>44655555956</v>
      </c>
      <c r="G139" s="1">
        <v>32311042133</v>
      </c>
      <c r="I139" s="1">
        <v>0</v>
      </c>
      <c r="K139" s="1">
        <v>0</v>
      </c>
      <c r="M139" s="1">
        <v>0</v>
      </c>
      <c r="O139" s="1">
        <v>0</v>
      </c>
      <c r="Q139" s="1">
        <f t="shared" ref="Q139:Q175" si="2">C139+I139+M139</f>
        <v>31431228</v>
      </c>
      <c r="S139" s="1">
        <v>1566</v>
      </c>
      <c r="U139" s="1">
        <v>44655555956</v>
      </c>
      <c r="W139" s="1">
        <v>48840822375</v>
      </c>
      <c r="Y139" s="7">
        <v>2.6354767687890353E-3</v>
      </c>
    </row>
    <row r="140" spans="1:25" ht="21" x14ac:dyDescent="0.25">
      <c r="A140" s="3" t="s">
        <v>145</v>
      </c>
      <c r="C140" s="1">
        <v>6154842</v>
      </c>
      <c r="E140" s="1">
        <v>82678919995</v>
      </c>
      <c r="G140" s="1">
        <v>45376979480</v>
      </c>
      <c r="I140" s="1">
        <v>0</v>
      </c>
      <c r="K140" s="1">
        <v>0</v>
      </c>
      <c r="M140" s="1">
        <v>0</v>
      </c>
      <c r="O140" s="1">
        <v>0</v>
      </c>
      <c r="Q140" s="1">
        <f t="shared" si="2"/>
        <v>6154842</v>
      </c>
      <c r="S140" s="1">
        <v>13374</v>
      </c>
      <c r="U140" s="1">
        <v>82678919995</v>
      </c>
      <c r="W140" s="1">
        <v>81678563064</v>
      </c>
      <c r="Y140" s="7">
        <v>4.4074187328472922E-3</v>
      </c>
    </row>
    <row r="141" spans="1:25" ht="21" x14ac:dyDescent="0.25">
      <c r="A141" s="3" t="s">
        <v>146</v>
      </c>
      <c r="C141" s="1">
        <v>12030234</v>
      </c>
      <c r="E141" s="1">
        <v>91450559504</v>
      </c>
      <c r="G141" s="1">
        <v>92752357062</v>
      </c>
      <c r="I141" s="1">
        <v>2906414</v>
      </c>
      <c r="K141" s="1">
        <v>35692467458</v>
      </c>
      <c r="M141" s="1">
        <v>0</v>
      </c>
      <c r="O141" s="1">
        <v>0</v>
      </c>
      <c r="Q141" s="1">
        <f t="shared" si="2"/>
        <v>14936648</v>
      </c>
      <c r="S141" s="1">
        <v>11480</v>
      </c>
      <c r="U141" s="1">
        <v>127143026962</v>
      </c>
      <c r="W141" s="1">
        <v>170147234922</v>
      </c>
      <c r="Y141" s="7">
        <v>9.1812353499631568E-3</v>
      </c>
    </row>
    <row r="142" spans="1:25" ht="21" x14ac:dyDescent="0.25">
      <c r="A142" s="3" t="s">
        <v>147</v>
      </c>
      <c r="C142" s="1">
        <v>44310108</v>
      </c>
      <c r="E142" s="1">
        <v>89382715466</v>
      </c>
      <c r="G142" s="1">
        <v>75228547970</v>
      </c>
      <c r="I142" s="1">
        <v>15340615</v>
      </c>
      <c r="K142" s="1">
        <v>33892355940</v>
      </c>
      <c r="M142" s="1">
        <v>0</v>
      </c>
      <c r="O142" s="1">
        <v>0</v>
      </c>
      <c r="Q142" s="1">
        <f t="shared" si="2"/>
        <v>59650723</v>
      </c>
      <c r="S142" s="1">
        <v>2047</v>
      </c>
      <c r="U142" s="1">
        <v>123275071406</v>
      </c>
      <c r="W142" s="1">
        <v>121161158099</v>
      </c>
      <c r="Y142" s="7">
        <v>6.537920573854588E-3</v>
      </c>
    </row>
    <row r="143" spans="1:25" ht="21" x14ac:dyDescent="0.25">
      <c r="A143" s="3" t="s">
        <v>148</v>
      </c>
      <c r="C143" s="1">
        <v>44512430</v>
      </c>
      <c r="E143" s="1">
        <v>96483348271</v>
      </c>
      <c r="G143" s="1">
        <v>86967479016</v>
      </c>
      <c r="I143" s="1">
        <v>0</v>
      </c>
      <c r="K143" s="1">
        <v>0</v>
      </c>
      <c r="M143" s="1">
        <v>-15846369</v>
      </c>
      <c r="O143" s="1">
        <v>41205703266</v>
      </c>
      <c r="Q143" s="1">
        <f t="shared" si="2"/>
        <v>28666061</v>
      </c>
      <c r="S143" s="1">
        <v>2400</v>
      </c>
      <c r="U143" s="1">
        <v>62135397838</v>
      </c>
      <c r="W143" s="1">
        <v>68266733636</v>
      </c>
      <c r="Y143" s="7">
        <v>3.6837092790411282E-3</v>
      </c>
    </row>
    <row r="144" spans="1:25" ht="21" x14ac:dyDescent="0.25">
      <c r="A144" s="3" t="s">
        <v>149</v>
      </c>
      <c r="C144" s="1">
        <v>55595407</v>
      </c>
      <c r="E144" s="1">
        <v>105908127955</v>
      </c>
      <c r="G144" s="1">
        <v>75963106252</v>
      </c>
      <c r="I144" s="1">
        <v>16366691</v>
      </c>
      <c r="K144" s="1">
        <v>28131135302</v>
      </c>
      <c r="M144" s="1">
        <v>0</v>
      </c>
      <c r="O144" s="1">
        <v>0</v>
      </c>
      <c r="Q144" s="1">
        <f t="shared" si="2"/>
        <v>71962098</v>
      </c>
      <c r="S144" s="1">
        <v>1737</v>
      </c>
      <c r="U144" s="1">
        <v>134039263257</v>
      </c>
      <c r="W144" s="1">
        <v>124031928417</v>
      </c>
      <c r="Y144" s="7">
        <v>6.6928288680583072E-3</v>
      </c>
    </row>
    <row r="145" spans="1:25" ht="21" x14ac:dyDescent="0.25">
      <c r="A145" s="3" t="s">
        <v>150</v>
      </c>
      <c r="C145" s="1">
        <v>221646</v>
      </c>
      <c r="E145" s="1">
        <v>1228457127</v>
      </c>
      <c r="G145" s="1">
        <v>1236021641</v>
      </c>
      <c r="I145" s="1">
        <v>0</v>
      </c>
      <c r="K145" s="1">
        <v>0</v>
      </c>
      <c r="M145" s="1">
        <v>0</v>
      </c>
      <c r="O145" s="1">
        <v>0</v>
      </c>
      <c r="Q145" s="1">
        <f t="shared" si="2"/>
        <v>221646</v>
      </c>
      <c r="S145" s="1">
        <v>9180</v>
      </c>
      <c r="U145" s="1">
        <v>1228457127</v>
      </c>
      <c r="W145" s="1">
        <v>2018981970</v>
      </c>
      <c r="Y145" s="7">
        <v>1.0894534161780525E-4</v>
      </c>
    </row>
    <row r="146" spans="1:25" ht="21" x14ac:dyDescent="0.25">
      <c r="A146" s="3" t="s">
        <v>151</v>
      </c>
      <c r="C146" s="1">
        <v>13657880</v>
      </c>
      <c r="E146" s="1">
        <v>58792780382</v>
      </c>
      <c r="G146" s="1">
        <v>48246204332</v>
      </c>
      <c r="I146" s="1">
        <v>200000</v>
      </c>
      <c r="K146" s="1">
        <v>1377660329</v>
      </c>
      <c r="M146" s="1">
        <v>0</v>
      </c>
      <c r="O146" s="1">
        <v>0</v>
      </c>
      <c r="Q146" s="1">
        <f t="shared" si="2"/>
        <v>13857880</v>
      </c>
      <c r="S146" s="1">
        <v>7330</v>
      </c>
      <c r="U146" s="1">
        <v>60170440711</v>
      </c>
      <c r="W146" s="1">
        <v>100793060447</v>
      </c>
      <c r="Y146" s="7">
        <v>5.4388471845058179E-3</v>
      </c>
    </row>
    <row r="147" spans="1:25" ht="21" x14ac:dyDescent="0.25">
      <c r="A147" s="3" t="s">
        <v>152</v>
      </c>
      <c r="C147" s="1">
        <v>42892156</v>
      </c>
      <c r="E147" s="1">
        <v>104820339823</v>
      </c>
      <c r="G147" s="1">
        <v>91292486215</v>
      </c>
      <c r="I147" s="1">
        <v>0</v>
      </c>
      <c r="K147" s="1">
        <v>0</v>
      </c>
      <c r="M147" s="1">
        <v>-6892156</v>
      </c>
      <c r="O147" s="1">
        <v>16864442096</v>
      </c>
      <c r="Q147" s="1">
        <f t="shared" si="2"/>
        <v>36000000</v>
      </c>
      <c r="S147" s="1">
        <v>3013</v>
      </c>
      <c r="U147" s="1">
        <v>87977210418</v>
      </c>
      <c r="W147" s="1">
        <v>107629542360</v>
      </c>
      <c r="Y147" s="7">
        <v>5.8077473869557342E-3</v>
      </c>
    </row>
    <row r="148" spans="1:25" ht="21" x14ac:dyDescent="0.25">
      <c r="A148" s="3" t="s">
        <v>153</v>
      </c>
      <c r="C148" s="1">
        <v>11093197</v>
      </c>
      <c r="E148" s="1">
        <v>19264143622</v>
      </c>
      <c r="G148" s="1">
        <v>15168261397</v>
      </c>
      <c r="I148" s="1">
        <v>0</v>
      </c>
      <c r="K148" s="1">
        <v>0</v>
      </c>
      <c r="M148" s="1">
        <v>0</v>
      </c>
      <c r="O148" s="1">
        <v>0</v>
      </c>
      <c r="Q148" s="1">
        <f t="shared" si="2"/>
        <v>11093197</v>
      </c>
      <c r="S148" s="1">
        <v>1715</v>
      </c>
      <c r="U148" s="1">
        <v>19264143622</v>
      </c>
      <c r="W148" s="1">
        <v>18877770897</v>
      </c>
      <c r="Y148" s="7">
        <v>1.018654564486441E-3</v>
      </c>
    </row>
    <row r="149" spans="1:25" ht="21" x14ac:dyDescent="0.25">
      <c r="A149" s="3" t="s">
        <v>154</v>
      </c>
      <c r="C149" s="1">
        <v>25700664</v>
      </c>
      <c r="E149" s="1">
        <v>101894072036</v>
      </c>
      <c r="G149" s="1">
        <v>96219037953</v>
      </c>
      <c r="I149" s="1">
        <v>2606334</v>
      </c>
      <c r="K149" s="1">
        <v>13009202189</v>
      </c>
      <c r="M149" s="1">
        <v>0</v>
      </c>
      <c r="O149" s="1">
        <v>0</v>
      </c>
      <c r="Q149" s="1">
        <f t="shared" si="2"/>
        <v>28306998</v>
      </c>
      <c r="S149" s="1">
        <v>5380</v>
      </c>
      <c r="U149" s="1">
        <v>114903274225</v>
      </c>
      <c r="W149" s="1">
        <v>151114434791</v>
      </c>
      <c r="Y149" s="7">
        <v>8.1542153255024109E-3</v>
      </c>
    </row>
    <row r="150" spans="1:25" ht="21" x14ac:dyDescent="0.25">
      <c r="A150" s="3" t="s">
        <v>155</v>
      </c>
      <c r="C150" s="1">
        <v>8879348</v>
      </c>
      <c r="E150" s="1">
        <v>74540415174</v>
      </c>
      <c r="G150" s="1">
        <v>70838113545</v>
      </c>
      <c r="I150" s="1">
        <v>0</v>
      </c>
      <c r="K150" s="1">
        <v>0</v>
      </c>
      <c r="M150" s="1">
        <v>0</v>
      </c>
      <c r="O150" s="1">
        <v>0</v>
      </c>
      <c r="Q150" s="1">
        <f t="shared" si="2"/>
        <v>8879348</v>
      </c>
      <c r="S150" s="1">
        <v>9720</v>
      </c>
      <c r="U150" s="1">
        <v>74540415174</v>
      </c>
      <c r="W150" s="1">
        <v>85640107420</v>
      </c>
      <c r="Y150" s="7">
        <v>4.6211857746592151E-3</v>
      </c>
    </row>
    <row r="151" spans="1:25" ht="21" x14ac:dyDescent="0.25">
      <c r="A151" s="3" t="s">
        <v>156</v>
      </c>
      <c r="C151" s="1">
        <v>37682420</v>
      </c>
      <c r="E151" s="1">
        <v>55737710701</v>
      </c>
      <c r="G151" s="1">
        <v>47785870394</v>
      </c>
      <c r="I151" s="1">
        <v>18426892</v>
      </c>
      <c r="K151" s="1">
        <v>28276651799</v>
      </c>
      <c r="M151" s="1">
        <v>0</v>
      </c>
      <c r="O151" s="1">
        <v>0</v>
      </c>
      <c r="Q151" s="1">
        <f t="shared" si="2"/>
        <v>56109312</v>
      </c>
      <c r="S151" s="1">
        <v>1952</v>
      </c>
      <c r="U151" s="1">
        <v>84014362500</v>
      </c>
      <c r="W151" s="1">
        <v>108678745860</v>
      </c>
      <c r="Y151" s="7">
        <v>5.8643629662093206E-3</v>
      </c>
    </row>
    <row r="152" spans="1:25" ht="21" x14ac:dyDescent="0.25">
      <c r="A152" s="3" t="s">
        <v>157</v>
      </c>
      <c r="C152" s="1">
        <v>31742081</v>
      </c>
      <c r="E152" s="1">
        <v>98756308516</v>
      </c>
      <c r="G152" s="1">
        <v>82489895836</v>
      </c>
      <c r="I152" s="1">
        <v>0</v>
      </c>
      <c r="K152" s="1">
        <v>0</v>
      </c>
      <c r="M152" s="1">
        <v>0</v>
      </c>
      <c r="O152" s="1">
        <v>0</v>
      </c>
      <c r="Q152" s="1">
        <f t="shared" si="2"/>
        <v>31742081</v>
      </c>
      <c r="S152" s="1">
        <v>2619</v>
      </c>
      <c r="U152" s="1">
        <v>98756308516</v>
      </c>
      <c r="W152" s="1">
        <v>82489895836</v>
      </c>
      <c r="Y152" s="7">
        <v>4.4511986810215004E-3</v>
      </c>
    </row>
    <row r="153" spans="1:25" ht="21" x14ac:dyDescent="0.25">
      <c r="A153" s="3" t="s">
        <v>158</v>
      </c>
      <c r="C153" s="1">
        <v>15678088</v>
      </c>
      <c r="E153" s="1">
        <v>108853874885</v>
      </c>
      <c r="G153" s="1">
        <v>92874671387</v>
      </c>
      <c r="I153" s="1">
        <v>4071771</v>
      </c>
      <c r="K153" s="1">
        <v>29200094443</v>
      </c>
      <c r="M153" s="1">
        <v>0</v>
      </c>
      <c r="O153" s="1">
        <v>0</v>
      </c>
      <c r="Q153" s="1">
        <f t="shared" si="2"/>
        <v>19749859</v>
      </c>
      <c r="S153" s="1">
        <v>7670</v>
      </c>
      <c r="U153" s="1">
        <v>138053969328</v>
      </c>
      <c r="W153" s="1">
        <v>150310467165</v>
      </c>
      <c r="Y153" s="7">
        <v>8.1108328045261472E-3</v>
      </c>
    </row>
    <row r="154" spans="1:25" ht="21" x14ac:dyDescent="0.25">
      <c r="A154" s="3" t="s">
        <v>159</v>
      </c>
      <c r="C154" s="1">
        <v>100000</v>
      </c>
      <c r="E154" s="1">
        <v>6506286661</v>
      </c>
      <c r="G154" s="1">
        <v>5238193330</v>
      </c>
      <c r="I154" s="1">
        <v>0</v>
      </c>
      <c r="K154" s="1">
        <v>0</v>
      </c>
      <c r="M154" s="1">
        <v>0</v>
      </c>
      <c r="O154" s="1">
        <v>0</v>
      </c>
      <c r="Q154" s="1">
        <f t="shared" si="2"/>
        <v>100000</v>
      </c>
      <c r="S154" s="1">
        <v>87090</v>
      </c>
      <c r="U154" s="1">
        <v>6506286661</v>
      </c>
      <c r="W154" s="1">
        <v>8641679430</v>
      </c>
      <c r="Y154" s="7">
        <v>4.6630962120623124E-4</v>
      </c>
    </row>
    <row r="155" spans="1:25" ht="21" x14ac:dyDescent="0.25">
      <c r="A155" s="3" t="s">
        <v>160</v>
      </c>
      <c r="C155" s="1">
        <v>16547551</v>
      </c>
      <c r="E155" s="1">
        <v>106069180982</v>
      </c>
      <c r="G155" s="1">
        <v>89487029448</v>
      </c>
      <c r="I155" s="1">
        <v>2068856</v>
      </c>
      <c r="K155" s="1">
        <v>14308691083</v>
      </c>
      <c r="M155" s="1">
        <v>0</v>
      </c>
      <c r="O155" s="1">
        <v>0</v>
      </c>
      <c r="Q155" s="1">
        <f t="shared" si="2"/>
        <v>18616407</v>
      </c>
      <c r="S155" s="1">
        <v>7070</v>
      </c>
      <c r="U155" s="1">
        <v>120377872065</v>
      </c>
      <c r="W155" s="1">
        <v>130600590369</v>
      </c>
      <c r="Y155" s="7">
        <v>7.0472773628769709E-3</v>
      </c>
    </row>
    <row r="156" spans="1:25" ht="21" x14ac:dyDescent="0.25">
      <c r="A156" s="3" t="s">
        <v>161</v>
      </c>
      <c r="C156" s="1">
        <v>0</v>
      </c>
      <c r="E156" s="1">
        <v>0</v>
      </c>
      <c r="G156" s="1">
        <v>0</v>
      </c>
      <c r="I156" s="1">
        <v>7791998</v>
      </c>
      <c r="K156" s="1">
        <v>24209949474</v>
      </c>
      <c r="M156" s="1">
        <v>0</v>
      </c>
      <c r="O156" s="1">
        <v>0</v>
      </c>
      <c r="Q156" s="1">
        <f t="shared" si="2"/>
        <v>7791998</v>
      </c>
      <c r="S156" s="1">
        <v>3030</v>
      </c>
      <c r="U156" s="1">
        <v>24209949474</v>
      </c>
      <c r="W156" s="1">
        <v>23427250542</v>
      </c>
      <c r="Y156" s="7">
        <v>1.2641469073961583E-3</v>
      </c>
    </row>
    <row r="157" spans="1:25" ht="21" x14ac:dyDescent="0.25">
      <c r="A157" s="3" t="s">
        <v>162</v>
      </c>
      <c r="C157" s="1">
        <v>0</v>
      </c>
      <c r="E157" s="1">
        <v>0</v>
      </c>
      <c r="G157" s="1">
        <v>0</v>
      </c>
      <c r="I157" s="1">
        <v>1308155</v>
      </c>
      <c r="K157" s="1">
        <v>65582630624</v>
      </c>
      <c r="M157" s="1">
        <v>0</v>
      </c>
      <c r="O157" s="1">
        <v>0</v>
      </c>
      <c r="Q157" s="1">
        <f t="shared" si="2"/>
        <v>1308155</v>
      </c>
      <c r="S157" s="1">
        <v>47200</v>
      </c>
      <c r="U157" s="1">
        <v>65582630624</v>
      </c>
      <c r="W157" s="1">
        <v>61267627799</v>
      </c>
      <c r="Y157" s="7">
        <v>3.3060338031025587E-3</v>
      </c>
    </row>
    <row r="158" spans="1:25" ht="21" x14ac:dyDescent="0.25">
      <c r="A158" s="3" t="s">
        <v>163</v>
      </c>
      <c r="C158" s="1">
        <v>0</v>
      </c>
      <c r="E158" s="1">
        <v>0</v>
      </c>
      <c r="G158" s="1">
        <v>0</v>
      </c>
      <c r="I158" s="1">
        <v>29833060</v>
      </c>
      <c r="K158" s="1">
        <v>80417351363</v>
      </c>
      <c r="M158" s="1">
        <v>0</v>
      </c>
      <c r="O158" s="1">
        <v>0</v>
      </c>
      <c r="Q158" s="1">
        <f t="shared" si="2"/>
        <v>29833060</v>
      </c>
      <c r="S158" s="1">
        <v>3010</v>
      </c>
      <c r="U158" s="1">
        <v>80417351363</v>
      </c>
      <c r="W158" s="1">
        <v>89103375843</v>
      </c>
      <c r="Y158" s="7">
        <v>4.8080655819404527E-3</v>
      </c>
    </row>
    <row r="159" spans="1:25" ht="21" x14ac:dyDescent="0.25">
      <c r="A159" s="3" t="s">
        <v>164</v>
      </c>
      <c r="C159" s="1">
        <v>0</v>
      </c>
      <c r="E159" s="1">
        <v>0</v>
      </c>
      <c r="G159" s="1">
        <v>0</v>
      </c>
      <c r="I159" s="1">
        <v>8954130</v>
      </c>
      <c r="K159" s="1">
        <v>21670183456</v>
      </c>
      <c r="M159" s="1">
        <v>-1904536</v>
      </c>
      <c r="O159" s="1">
        <v>4297436933</v>
      </c>
      <c r="Q159" s="1">
        <f t="shared" si="2"/>
        <v>7049594</v>
      </c>
      <c r="S159" s="1">
        <v>2495</v>
      </c>
      <c r="U159" s="1">
        <v>17325821463</v>
      </c>
      <c r="W159" s="1">
        <v>17452776093</v>
      </c>
      <c r="Y159" s="7">
        <v>9.4176108647020236E-4</v>
      </c>
    </row>
    <row r="160" spans="1:25" ht="21" x14ac:dyDescent="0.25">
      <c r="A160" s="3" t="s">
        <v>165</v>
      </c>
      <c r="C160" s="1">
        <v>0</v>
      </c>
      <c r="E160" s="1">
        <v>0</v>
      </c>
      <c r="G160" s="1">
        <v>0</v>
      </c>
      <c r="I160" s="1">
        <v>34744017</v>
      </c>
      <c r="K160" s="1">
        <v>106614626077</v>
      </c>
      <c r="M160" s="1">
        <v>0</v>
      </c>
      <c r="O160" s="1">
        <v>0</v>
      </c>
      <c r="Q160" s="1">
        <f t="shared" si="2"/>
        <v>34744017</v>
      </c>
      <c r="S160" s="1">
        <v>3146</v>
      </c>
      <c r="U160" s="1">
        <v>106614626077</v>
      </c>
      <c r="W160" s="1">
        <v>108459752325</v>
      </c>
      <c r="Y160" s="7">
        <v>5.8525459585107992E-3</v>
      </c>
    </row>
    <row r="161" spans="1:25" ht="21" x14ac:dyDescent="0.25">
      <c r="A161" s="3" t="s">
        <v>166</v>
      </c>
      <c r="C161" s="1">
        <v>0</v>
      </c>
      <c r="E161" s="1">
        <v>0</v>
      </c>
      <c r="G161" s="1">
        <v>0</v>
      </c>
      <c r="I161" s="1">
        <v>8084640</v>
      </c>
      <c r="K161" s="1">
        <v>19954904489</v>
      </c>
      <c r="M161" s="1">
        <v>0</v>
      </c>
      <c r="O161" s="1">
        <v>0</v>
      </c>
      <c r="Q161" s="1">
        <f t="shared" si="2"/>
        <v>8084640</v>
      </c>
      <c r="S161" s="1">
        <v>2385</v>
      </c>
      <c r="U161" s="1">
        <v>19954904489</v>
      </c>
      <c r="W161" s="1">
        <v>19132817573</v>
      </c>
      <c r="Y161" s="7">
        <v>1.0324170188610613E-3</v>
      </c>
    </row>
    <row r="162" spans="1:25" ht="21" x14ac:dyDescent="0.25">
      <c r="A162" s="3" t="s">
        <v>167</v>
      </c>
      <c r="C162" s="1">
        <v>0</v>
      </c>
      <c r="E162" s="1">
        <v>0</v>
      </c>
      <c r="G162" s="1">
        <v>0</v>
      </c>
      <c r="I162" s="1">
        <v>9770764</v>
      </c>
      <c r="K162" s="1">
        <v>32104319787</v>
      </c>
      <c r="M162" s="1">
        <v>0</v>
      </c>
      <c r="O162" s="1">
        <v>0</v>
      </c>
      <c r="Q162" s="1">
        <f t="shared" si="2"/>
        <v>9770764</v>
      </c>
      <c r="S162" s="1">
        <v>3190</v>
      </c>
      <c r="U162" s="1">
        <v>32104319787</v>
      </c>
      <c r="W162" s="1">
        <v>30927802822</v>
      </c>
      <c r="Y162" s="7">
        <v>1.6688807002723809E-3</v>
      </c>
    </row>
    <row r="163" spans="1:25" ht="21" x14ac:dyDescent="0.25">
      <c r="A163" s="3" t="s">
        <v>168</v>
      </c>
      <c r="C163" s="1">
        <v>0</v>
      </c>
      <c r="E163" s="1">
        <v>0</v>
      </c>
      <c r="G163" s="1">
        <v>0</v>
      </c>
      <c r="I163" s="1">
        <v>3181188</v>
      </c>
      <c r="K163" s="1">
        <v>44158035464</v>
      </c>
      <c r="M163" s="1">
        <v>0</v>
      </c>
      <c r="O163" s="1">
        <v>0</v>
      </c>
      <c r="Q163" s="1">
        <f t="shared" si="2"/>
        <v>3181188</v>
      </c>
      <c r="S163" s="1">
        <v>14160</v>
      </c>
      <c r="U163" s="1">
        <v>44158035464</v>
      </c>
      <c r="W163" s="1">
        <v>44697419421</v>
      </c>
      <c r="Y163" s="7">
        <v>2.4118965402425896E-3</v>
      </c>
    </row>
    <row r="164" spans="1:25" ht="21" x14ac:dyDescent="0.25">
      <c r="A164" s="3" t="s">
        <v>169</v>
      </c>
      <c r="C164" s="1">
        <v>0</v>
      </c>
      <c r="E164" s="1">
        <v>0</v>
      </c>
      <c r="G164" s="1">
        <v>0</v>
      </c>
      <c r="I164" s="1">
        <v>2760101</v>
      </c>
      <c r="K164" s="1">
        <v>12932117054</v>
      </c>
      <c r="M164" s="1">
        <v>0</v>
      </c>
      <c r="O164" s="1">
        <v>0</v>
      </c>
      <c r="Q164" s="1">
        <f t="shared" si="2"/>
        <v>2760101</v>
      </c>
      <c r="S164" s="1">
        <v>4468</v>
      </c>
      <c r="U164" s="1">
        <v>12932117054</v>
      </c>
      <c r="W164" s="1">
        <v>12236803893</v>
      </c>
      <c r="Y164" s="7">
        <v>6.6030445058059347E-4</v>
      </c>
    </row>
    <row r="165" spans="1:25" ht="21" x14ac:dyDescent="0.25">
      <c r="A165" s="3" t="s">
        <v>170</v>
      </c>
      <c r="C165" s="1">
        <v>0</v>
      </c>
      <c r="E165" s="1">
        <v>0</v>
      </c>
      <c r="G165" s="1">
        <v>0</v>
      </c>
      <c r="I165" s="1">
        <v>35517068</v>
      </c>
      <c r="K165" s="1">
        <v>131773383074</v>
      </c>
      <c r="M165" s="1">
        <v>0</v>
      </c>
      <c r="O165" s="1">
        <v>0</v>
      </c>
      <c r="Q165" s="1">
        <f t="shared" si="2"/>
        <v>35517068</v>
      </c>
      <c r="S165" s="1">
        <v>3650</v>
      </c>
      <c r="U165" s="1">
        <v>131773383074</v>
      </c>
      <c r="W165" s="1">
        <v>128635201885</v>
      </c>
      <c r="Y165" s="7">
        <v>6.9412239542865611E-3</v>
      </c>
    </row>
    <row r="166" spans="1:25" ht="21" x14ac:dyDescent="0.25">
      <c r="A166" s="3" t="s">
        <v>171</v>
      </c>
      <c r="C166" s="1">
        <v>0</v>
      </c>
      <c r="E166" s="1">
        <v>0</v>
      </c>
      <c r="G166" s="1">
        <v>0</v>
      </c>
      <c r="I166" s="1">
        <v>63573344</v>
      </c>
      <c r="K166" s="1">
        <v>104886945954</v>
      </c>
      <c r="M166" s="1">
        <v>0</v>
      </c>
      <c r="O166" s="1">
        <v>0</v>
      </c>
      <c r="Q166" s="1">
        <f t="shared" si="2"/>
        <v>63573344</v>
      </c>
      <c r="S166" s="1">
        <v>1670</v>
      </c>
      <c r="U166" s="1">
        <v>104886945954</v>
      </c>
      <c r="W166" s="1">
        <v>105346809825</v>
      </c>
      <c r="Y166" s="7">
        <v>5.6845699244805975E-3</v>
      </c>
    </row>
    <row r="167" spans="1:25" ht="21" x14ac:dyDescent="0.25">
      <c r="A167" s="3" t="s">
        <v>172</v>
      </c>
      <c r="C167" s="1">
        <v>0</v>
      </c>
      <c r="E167" s="1">
        <v>0</v>
      </c>
      <c r="G167" s="1">
        <v>0</v>
      </c>
      <c r="I167" s="1">
        <v>24931172</v>
      </c>
      <c r="K167" s="1">
        <v>111108395326</v>
      </c>
      <c r="M167" s="1">
        <v>0</v>
      </c>
      <c r="O167" s="1">
        <v>0</v>
      </c>
      <c r="Q167" s="1">
        <f t="shared" si="2"/>
        <v>24931172</v>
      </c>
      <c r="S167" s="1">
        <v>4555</v>
      </c>
      <c r="U167" s="1">
        <v>111108395326</v>
      </c>
      <c r="W167" s="1">
        <v>112683658154</v>
      </c>
      <c r="Y167" s="7">
        <v>6.0804701650364499E-3</v>
      </c>
    </row>
    <row r="168" spans="1:25" ht="21" x14ac:dyDescent="0.25">
      <c r="A168" s="3" t="s">
        <v>173</v>
      </c>
      <c r="C168" s="1">
        <v>0</v>
      </c>
      <c r="E168" s="1">
        <v>0</v>
      </c>
      <c r="G168" s="1">
        <v>0</v>
      </c>
      <c r="I168" s="1">
        <v>20055032</v>
      </c>
      <c r="K168" s="1">
        <v>29700859252</v>
      </c>
      <c r="M168" s="1">
        <v>0</v>
      </c>
      <c r="O168" s="1">
        <v>0</v>
      </c>
      <c r="Q168" s="1">
        <f t="shared" si="2"/>
        <v>20055032</v>
      </c>
      <c r="S168" s="1">
        <v>1557</v>
      </c>
      <c r="U168" s="1">
        <v>29700859252</v>
      </c>
      <c r="W168" s="1">
        <v>30984310280</v>
      </c>
      <c r="Y168" s="7">
        <v>1.6719298727797332E-3</v>
      </c>
    </row>
    <row r="169" spans="1:25" ht="21" x14ac:dyDescent="0.25">
      <c r="A169" s="3" t="s">
        <v>174</v>
      </c>
      <c r="C169" s="1">
        <v>0</v>
      </c>
      <c r="E169" s="1">
        <v>0</v>
      </c>
      <c r="G169" s="1">
        <v>0</v>
      </c>
      <c r="I169" s="1">
        <v>30378537</v>
      </c>
      <c r="K169" s="1">
        <v>150821183895</v>
      </c>
      <c r="M169" s="1">
        <v>0</v>
      </c>
      <c r="O169" s="1">
        <v>0</v>
      </c>
      <c r="Q169" s="1">
        <f t="shared" si="2"/>
        <v>30378537</v>
      </c>
      <c r="S169" s="1">
        <v>5570</v>
      </c>
      <c r="U169" s="1">
        <v>150821183895</v>
      </c>
      <c r="W169" s="1">
        <v>167900469763</v>
      </c>
      <c r="Y169" s="7">
        <v>9.0599987062390738E-3</v>
      </c>
    </row>
    <row r="170" spans="1:25" ht="21" x14ac:dyDescent="0.25">
      <c r="A170" s="3" t="s">
        <v>175</v>
      </c>
      <c r="C170" s="1">
        <v>0</v>
      </c>
      <c r="E170" s="1">
        <v>0</v>
      </c>
      <c r="G170" s="1">
        <v>0</v>
      </c>
      <c r="I170" s="1">
        <v>1429748</v>
      </c>
      <c r="K170" s="1">
        <v>20188099860</v>
      </c>
      <c r="M170" s="1">
        <v>0</v>
      </c>
      <c r="O170" s="1">
        <v>0</v>
      </c>
      <c r="Q170" s="1">
        <f t="shared" si="2"/>
        <v>1429748</v>
      </c>
      <c r="S170" s="1">
        <v>14610</v>
      </c>
      <c r="U170" s="1">
        <v>20188099860</v>
      </c>
      <c r="W170" s="1">
        <v>20727149261</v>
      </c>
      <c r="Y170" s="7">
        <v>1.1184480052602375E-3</v>
      </c>
    </row>
    <row r="171" spans="1:25" ht="21" x14ac:dyDescent="0.25">
      <c r="A171" s="3" t="s">
        <v>176</v>
      </c>
      <c r="C171" s="1">
        <v>0</v>
      </c>
      <c r="E171" s="1">
        <v>0</v>
      </c>
      <c r="G171" s="1">
        <v>0</v>
      </c>
      <c r="I171" s="1">
        <v>4629964</v>
      </c>
      <c r="K171" s="1">
        <v>7679546534</v>
      </c>
      <c r="M171" s="1">
        <v>0</v>
      </c>
      <c r="O171" s="1">
        <v>0</v>
      </c>
      <c r="Q171" s="1">
        <f t="shared" si="2"/>
        <v>4629964</v>
      </c>
      <c r="S171" s="1">
        <v>1749</v>
      </c>
      <c r="U171" s="1">
        <v>7679546534</v>
      </c>
      <c r="W171" s="1">
        <v>8035210988</v>
      </c>
      <c r="Y171" s="7">
        <v>4.3358426130908064E-4</v>
      </c>
    </row>
    <row r="172" spans="1:25" ht="21" x14ac:dyDescent="0.25">
      <c r="A172" s="3" t="s">
        <v>177</v>
      </c>
      <c r="C172" s="1">
        <v>0</v>
      </c>
      <c r="E172" s="1">
        <v>0</v>
      </c>
      <c r="G172" s="1">
        <v>0</v>
      </c>
      <c r="I172" s="1">
        <v>169335</v>
      </c>
      <c r="K172" s="1">
        <v>263168465</v>
      </c>
      <c r="M172" s="1">
        <v>0</v>
      </c>
      <c r="O172" s="1">
        <v>0</v>
      </c>
      <c r="Q172" s="1">
        <f t="shared" si="2"/>
        <v>169335</v>
      </c>
      <c r="S172" s="1">
        <v>1766</v>
      </c>
      <c r="U172" s="1">
        <v>263168465</v>
      </c>
      <c r="W172" s="1">
        <v>296733987</v>
      </c>
      <c r="Y172" s="7">
        <v>1.6011923862464398E-5</v>
      </c>
    </row>
    <row r="173" spans="1:25" ht="21" x14ac:dyDescent="0.25">
      <c r="A173" s="3" t="s">
        <v>178</v>
      </c>
      <c r="C173" s="1">
        <v>0</v>
      </c>
      <c r="E173" s="1">
        <v>0</v>
      </c>
      <c r="G173" s="1">
        <v>0</v>
      </c>
      <c r="I173" s="1">
        <v>3727515</v>
      </c>
      <c r="K173" s="1">
        <v>102779554235</v>
      </c>
      <c r="M173" s="1">
        <v>0</v>
      </c>
      <c r="O173" s="1">
        <v>0</v>
      </c>
      <c r="Q173" s="1">
        <f t="shared" si="2"/>
        <v>3727515</v>
      </c>
      <c r="S173" s="1">
        <v>24350</v>
      </c>
      <c r="U173" s="1">
        <v>102779554235</v>
      </c>
      <c r="W173" s="1">
        <v>90063376875</v>
      </c>
      <c r="Y173" s="7">
        <v>4.8598677485465688E-3</v>
      </c>
    </row>
    <row r="174" spans="1:25" ht="21" x14ac:dyDescent="0.25">
      <c r="A174" s="3" t="s">
        <v>179</v>
      </c>
      <c r="C174" s="1">
        <v>0</v>
      </c>
      <c r="E174" s="1">
        <v>0</v>
      </c>
      <c r="G174" s="1">
        <v>0</v>
      </c>
      <c r="I174" s="1">
        <v>55582139</v>
      </c>
      <c r="K174" s="1">
        <v>65341483416</v>
      </c>
      <c r="M174" s="1">
        <v>0</v>
      </c>
      <c r="O174" s="1">
        <v>0</v>
      </c>
      <c r="Q174" s="1">
        <f t="shared" si="2"/>
        <v>55582139</v>
      </c>
      <c r="S174" s="1">
        <v>1163</v>
      </c>
      <c r="U174" s="1">
        <v>65341483416</v>
      </c>
      <c r="W174" s="1">
        <v>64142344783</v>
      </c>
      <c r="Y174" s="7">
        <v>3.4611550615040823E-3</v>
      </c>
    </row>
    <row r="175" spans="1:25" ht="21" x14ac:dyDescent="0.25">
      <c r="A175" s="3" t="s">
        <v>180</v>
      </c>
      <c r="C175" s="1">
        <v>0</v>
      </c>
      <c r="E175" s="1">
        <v>0</v>
      </c>
      <c r="G175" s="1">
        <v>0</v>
      </c>
      <c r="I175" s="1">
        <v>5894046</v>
      </c>
      <c r="K175" s="1">
        <v>30630110744</v>
      </c>
      <c r="M175" s="1">
        <v>-3030251</v>
      </c>
      <c r="O175" s="1">
        <v>18948155882</v>
      </c>
      <c r="Q175" s="1">
        <f t="shared" si="2"/>
        <v>2863795</v>
      </c>
      <c r="S175" s="1">
        <v>6230</v>
      </c>
      <c r="U175" s="1">
        <v>14882537049</v>
      </c>
      <c r="W175" s="1">
        <v>17703528497</v>
      </c>
      <c r="Y175" s="7">
        <v>9.5529181964226024E-4</v>
      </c>
    </row>
    <row r="176" spans="1:25" s="4" customFormat="1" ht="27" thickBot="1" x14ac:dyDescent="0.3">
      <c r="A176" s="4" t="s">
        <v>181</v>
      </c>
      <c r="C176" s="4" t="s">
        <v>181</v>
      </c>
      <c r="E176" s="5">
        <f>SUM(E10:E175)</f>
        <v>10748108376052</v>
      </c>
      <c r="G176" s="5">
        <f>SUM(G10:G175)</f>
        <v>9793243125164</v>
      </c>
      <c r="I176" s="4" t="s">
        <v>181</v>
      </c>
      <c r="K176" s="5">
        <f>SUM(K10:K175)</f>
        <v>4078232628667</v>
      </c>
      <c r="M176" s="4" t="s">
        <v>181</v>
      </c>
      <c r="O176" s="5">
        <f>SUM(O10:O175)</f>
        <v>700421884852</v>
      </c>
      <c r="Q176" s="4" t="s">
        <v>181</v>
      </c>
      <c r="S176" s="4" t="s">
        <v>181</v>
      </c>
      <c r="U176" s="5">
        <f>SUM(U10:U175)</f>
        <v>14301475188253</v>
      </c>
      <c r="W176" s="5">
        <f>SUM(W10:W175)</f>
        <v>17442439972915</v>
      </c>
      <c r="Y176" s="8">
        <f>SUM(Y10:Y175)</f>
        <v>0.94120334392945904</v>
      </c>
    </row>
    <row r="177" spans="23:25" ht="19.5" thickTop="1" x14ac:dyDescent="0.25"/>
    <row r="178" spans="23:25" x14ac:dyDescent="0.25">
      <c r="W178" s="7"/>
      <c r="Y178" s="7"/>
    </row>
  </sheetData>
  <mergeCells count="23">
    <mergeCell ref="A5:Y5"/>
    <mergeCell ref="A6:Y6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36"/>
  <sheetViews>
    <sheetView rightToLeft="1" workbookViewId="0">
      <selection activeCell="E12" sqref="E12"/>
    </sheetView>
  </sheetViews>
  <sheetFormatPr defaultColWidth="9.140625" defaultRowHeight="18.75" x14ac:dyDescent="0.25"/>
  <cols>
    <col min="1" max="1" width="26.42578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.7109375" style="1" bestFit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.710937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  <c r="H3" s="14" t="s">
        <v>194</v>
      </c>
      <c r="I3" s="14" t="s">
        <v>194</v>
      </c>
      <c r="J3" s="14" t="s">
        <v>194</v>
      </c>
      <c r="K3" s="14" t="s">
        <v>194</v>
      </c>
      <c r="L3" s="14" t="s">
        <v>194</v>
      </c>
      <c r="M3" s="14" t="s">
        <v>194</v>
      </c>
      <c r="N3" s="14" t="s">
        <v>194</v>
      </c>
      <c r="O3" s="14" t="s">
        <v>194</v>
      </c>
      <c r="P3" s="14" t="s">
        <v>194</v>
      </c>
      <c r="Q3" s="14" t="s">
        <v>194</v>
      </c>
    </row>
    <row r="4" spans="1:17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s="20" customFormat="1" ht="28.5" x14ac:dyDescent="0.3">
      <c r="A5" s="15" t="s">
        <v>252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6.25" x14ac:dyDescent="0.25">
      <c r="A6" s="13" t="s">
        <v>3</v>
      </c>
      <c r="C6" s="13" t="s">
        <v>240</v>
      </c>
      <c r="D6" s="13" t="s">
        <v>196</v>
      </c>
      <c r="E6" s="13" t="s">
        <v>196</v>
      </c>
      <c r="F6" s="13" t="s">
        <v>196</v>
      </c>
      <c r="G6" s="13" t="s">
        <v>196</v>
      </c>
      <c r="H6" s="13" t="s">
        <v>196</v>
      </c>
      <c r="I6" s="13" t="s">
        <v>196</v>
      </c>
      <c r="K6" s="13" t="s">
        <v>241</v>
      </c>
      <c r="L6" s="13" t="s">
        <v>197</v>
      </c>
      <c r="M6" s="13" t="s">
        <v>197</v>
      </c>
      <c r="N6" s="13" t="s">
        <v>197</v>
      </c>
      <c r="O6" s="13" t="s">
        <v>197</v>
      </c>
      <c r="P6" s="13" t="s">
        <v>197</v>
      </c>
      <c r="Q6" s="13" t="s">
        <v>197</v>
      </c>
    </row>
    <row r="7" spans="1:17" ht="26.25" x14ac:dyDescent="0.25">
      <c r="A7" s="13" t="s">
        <v>3</v>
      </c>
      <c r="C7" s="13" t="s">
        <v>7</v>
      </c>
      <c r="E7" s="13" t="s">
        <v>222</v>
      </c>
      <c r="G7" s="13" t="s">
        <v>223</v>
      </c>
      <c r="I7" s="13" t="s">
        <v>225</v>
      </c>
      <c r="K7" s="13" t="s">
        <v>7</v>
      </c>
      <c r="M7" s="13" t="s">
        <v>222</v>
      </c>
      <c r="O7" s="13" t="s">
        <v>223</v>
      </c>
      <c r="Q7" s="13" t="s">
        <v>225</v>
      </c>
    </row>
    <row r="8" spans="1:17" ht="21" x14ac:dyDescent="0.25">
      <c r="A8" s="3" t="s">
        <v>67</v>
      </c>
      <c r="C8" s="1">
        <v>478819</v>
      </c>
      <c r="E8" s="1">
        <v>2936227599</v>
      </c>
      <c r="G8" s="1">
        <v>2929100800</v>
      </c>
      <c r="I8" s="1">
        <f>E8-G8</f>
        <v>7126799</v>
      </c>
      <c r="K8" s="1">
        <v>478819</v>
      </c>
      <c r="M8" s="1">
        <v>2936227599</v>
      </c>
      <c r="O8" s="1">
        <v>2929100800</v>
      </c>
      <c r="Q8" s="1">
        <f>M8-O8</f>
        <v>7126799</v>
      </c>
    </row>
    <row r="9" spans="1:17" ht="21" x14ac:dyDescent="0.25">
      <c r="A9" s="3" t="s">
        <v>54</v>
      </c>
      <c r="C9" s="1">
        <v>5473836</v>
      </c>
      <c r="E9" s="1">
        <v>8165118826</v>
      </c>
      <c r="G9" s="1">
        <v>7114621451</v>
      </c>
      <c r="I9" s="1">
        <f t="shared" ref="I9:I35" si="0">E9-G9</f>
        <v>1050497375</v>
      </c>
      <c r="K9" s="1">
        <v>5473836</v>
      </c>
      <c r="M9" s="1">
        <v>8165118826</v>
      </c>
      <c r="O9" s="1">
        <v>7114621451</v>
      </c>
      <c r="Q9" s="1">
        <f t="shared" ref="Q9:Q35" si="1">M9-O9</f>
        <v>1050497375</v>
      </c>
    </row>
    <row r="10" spans="1:17" ht="21" x14ac:dyDescent="0.25">
      <c r="A10" s="3" t="s">
        <v>115</v>
      </c>
      <c r="C10" s="1">
        <v>4000000</v>
      </c>
      <c r="E10" s="1">
        <v>64894458295</v>
      </c>
      <c r="G10" s="1">
        <v>36277391196</v>
      </c>
      <c r="I10" s="1">
        <f t="shared" si="0"/>
        <v>28617067099</v>
      </c>
      <c r="K10" s="1">
        <v>4000000</v>
      </c>
      <c r="M10" s="1">
        <v>64894458295</v>
      </c>
      <c r="O10" s="1">
        <v>36277391196</v>
      </c>
      <c r="Q10" s="1">
        <f t="shared" si="1"/>
        <v>28617067099</v>
      </c>
    </row>
    <row r="11" spans="1:17" ht="21" x14ac:dyDescent="0.25">
      <c r="A11" s="3" t="s">
        <v>180</v>
      </c>
      <c r="C11" s="1">
        <v>3030251</v>
      </c>
      <c r="E11" s="1">
        <v>18948155882</v>
      </c>
      <c r="G11" s="1">
        <v>15747573695</v>
      </c>
      <c r="I11" s="1">
        <f t="shared" si="0"/>
        <v>3200582187</v>
      </c>
      <c r="K11" s="1">
        <v>3030251</v>
      </c>
      <c r="M11" s="1">
        <v>18948155882</v>
      </c>
      <c r="O11" s="1">
        <v>15747573695</v>
      </c>
      <c r="Q11" s="1">
        <f t="shared" si="1"/>
        <v>3200582187</v>
      </c>
    </row>
    <row r="12" spans="1:17" ht="21" x14ac:dyDescent="0.25">
      <c r="A12" s="3" t="s">
        <v>132</v>
      </c>
      <c r="C12" s="1">
        <v>4460375</v>
      </c>
      <c r="E12" s="1">
        <v>65162479144</v>
      </c>
      <c r="G12" s="1">
        <v>55190926856</v>
      </c>
      <c r="I12" s="1">
        <f t="shared" si="0"/>
        <v>9971552288</v>
      </c>
      <c r="K12" s="1">
        <v>4460375</v>
      </c>
      <c r="M12" s="1">
        <v>65162479144</v>
      </c>
      <c r="O12" s="1">
        <v>55190926856</v>
      </c>
      <c r="Q12" s="1">
        <f t="shared" si="1"/>
        <v>9971552288</v>
      </c>
    </row>
    <row r="13" spans="1:17" ht="21" x14ac:dyDescent="0.25">
      <c r="A13" s="3" t="s">
        <v>152</v>
      </c>
      <c r="C13" s="1">
        <v>6892156</v>
      </c>
      <c r="E13" s="1">
        <v>16864442096</v>
      </c>
      <c r="G13" s="1">
        <v>14669396818</v>
      </c>
      <c r="I13" s="1">
        <f t="shared" si="0"/>
        <v>2195045278</v>
      </c>
      <c r="K13" s="1">
        <v>6892156</v>
      </c>
      <c r="M13" s="1">
        <v>16864442096</v>
      </c>
      <c r="O13" s="1">
        <v>14669396818</v>
      </c>
      <c r="Q13" s="1">
        <f t="shared" si="1"/>
        <v>2195045278</v>
      </c>
    </row>
    <row r="14" spans="1:17" ht="21" x14ac:dyDescent="0.25">
      <c r="A14" s="3" t="s">
        <v>49</v>
      </c>
      <c r="C14" s="1">
        <v>6950172</v>
      </c>
      <c r="E14" s="1">
        <v>11875682312</v>
      </c>
      <c r="G14" s="1">
        <v>11199830206</v>
      </c>
      <c r="I14" s="1">
        <f t="shared" si="0"/>
        <v>675852106</v>
      </c>
      <c r="K14" s="1">
        <v>6950172</v>
      </c>
      <c r="M14" s="1">
        <v>11875682312</v>
      </c>
      <c r="O14" s="1">
        <v>11199830206</v>
      </c>
      <c r="Q14" s="1">
        <f t="shared" si="1"/>
        <v>675852106</v>
      </c>
    </row>
    <row r="15" spans="1:17" ht="21" x14ac:dyDescent="0.25">
      <c r="A15" s="3" t="s">
        <v>74</v>
      </c>
      <c r="C15" s="1">
        <v>500926</v>
      </c>
      <c r="E15" s="1">
        <v>1390990531</v>
      </c>
      <c r="G15" s="1">
        <v>1222732073</v>
      </c>
      <c r="I15" s="1">
        <f t="shared" si="0"/>
        <v>168258458</v>
      </c>
      <c r="K15" s="1">
        <v>500926</v>
      </c>
      <c r="M15" s="1">
        <v>1390990531</v>
      </c>
      <c r="O15" s="1">
        <v>1222732073</v>
      </c>
      <c r="Q15" s="1">
        <f t="shared" si="1"/>
        <v>168258458</v>
      </c>
    </row>
    <row r="16" spans="1:17" ht="21" x14ac:dyDescent="0.25">
      <c r="A16" s="3" t="s">
        <v>38</v>
      </c>
      <c r="C16" s="1">
        <v>7632472</v>
      </c>
      <c r="E16" s="1">
        <v>30338771772</v>
      </c>
      <c r="G16" s="1">
        <v>23417178492</v>
      </c>
      <c r="I16" s="1">
        <f t="shared" si="0"/>
        <v>6921593280</v>
      </c>
      <c r="K16" s="1">
        <v>7632472</v>
      </c>
      <c r="M16" s="1">
        <v>30338771772</v>
      </c>
      <c r="O16" s="1">
        <v>23417178492</v>
      </c>
      <c r="Q16" s="1">
        <f t="shared" si="1"/>
        <v>6921593280</v>
      </c>
    </row>
    <row r="17" spans="1:17" ht="21" x14ac:dyDescent="0.25">
      <c r="A17" s="3" t="s">
        <v>139</v>
      </c>
      <c r="C17" s="1">
        <v>31795389</v>
      </c>
      <c r="E17" s="1">
        <v>56555972652</v>
      </c>
      <c r="G17" s="1">
        <v>38805259363</v>
      </c>
      <c r="I17" s="1">
        <f t="shared" si="0"/>
        <v>17750713289</v>
      </c>
      <c r="K17" s="1">
        <v>31795389</v>
      </c>
      <c r="M17" s="1">
        <v>56555972652</v>
      </c>
      <c r="O17" s="1">
        <v>38805259363</v>
      </c>
      <c r="Q17" s="1">
        <f t="shared" si="1"/>
        <v>17750713289</v>
      </c>
    </row>
    <row r="18" spans="1:17" ht="21" x14ac:dyDescent="0.25">
      <c r="A18" s="3" t="s">
        <v>46</v>
      </c>
      <c r="C18" s="1">
        <v>948310</v>
      </c>
      <c r="E18" s="1">
        <v>12219963092</v>
      </c>
      <c r="G18" s="1">
        <v>7433738553</v>
      </c>
      <c r="I18" s="1">
        <f t="shared" si="0"/>
        <v>4786224539</v>
      </c>
      <c r="K18" s="1">
        <v>948310</v>
      </c>
      <c r="M18" s="1">
        <v>12219963092</v>
      </c>
      <c r="O18" s="1">
        <v>7433738553</v>
      </c>
      <c r="Q18" s="1">
        <f t="shared" si="1"/>
        <v>4786224539</v>
      </c>
    </row>
    <row r="19" spans="1:17" ht="21" x14ac:dyDescent="0.25">
      <c r="A19" s="3" t="s">
        <v>31</v>
      </c>
      <c r="C19" s="1">
        <v>1</v>
      </c>
      <c r="E19" s="1">
        <v>1</v>
      </c>
      <c r="G19" s="1">
        <v>4377</v>
      </c>
      <c r="I19" s="1">
        <f t="shared" si="0"/>
        <v>-4376</v>
      </c>
      <c r="K19" s="1">
        <v>1</v>
      </c>
      <c r="M19" s="1">
        <v>1</v>
      </c>
      <c r="O19" s="1">
        <v>4377</v>
      </c>
      <c r="Q19" s="1">
        <f t="shared" si="1"/>
        <v>-4376</v>
      </c>
    </row>
    <row r="20" spans="1:17" ht="21" x14ac:dyDescent="0.25">
      <c r="A20" s="3" t="s">
        <v>140</v>
      </c>
      <c r="C20" s="1">
        <v>900000</v>
      </c>
      <c r="E20" s="1">
        <v>2498928882</v>
      </c>
      <c r="G20" s="1">
        <v>2032565888</v>
      </c>
      <c r="I20" s="1">
        <f t="shared" si="0"/>
        <v>466362994</v>
      </c>
      <c r="K20" s="1">
        <v>900000</v>
      </c>
      <c r="M20" s="1">
        <v>2498928882</v>
      </c>
      <c r="O20" s="1">
        <v>2032565888</v>
      </c>
      <c r="Q20" s="1">
        <f t="shared" si="1"/>
        <v>466362994</v>
      </c>
    </row>
    <row r="21" spans="1:17" ht="21" x14ac:dyDescent="0.25">
      <c r="A21" s="3" t="s">
        <v>164</v>
      </c>
      <c r="C21" s="1">
        <v>1904536</v>
      </c>
      <c r="E21" s="1">
        <v>4297436933</v>
      </c>
      <c r="G21" s="1">
        <v>4344361993</v>
      </c>
      <c r="I21" s="1">
        <f t="shared" si="0"/>
        <v>-46925060</v>
      </c>
      <c r="K21" s="1">
        <v>1904536</v>
      </c>
      <c r="M21" s="1">
        <v>4297436933</v>
      </c>
      <c r="O21" s="1">
        <v>4344361993</v>
      </c>
      <c r="Q21" s="1">
        <f t="shared" si="1"/>
        <v>-46925060</v>
      </c>
    </row>
    <row r="22" spans="1:17" ht="21" x14ac:dyDescent="0.25">
      <c r="A22" s="3" t="s">
        <v>58</v>
      </c>
      <c r="C22" s="1">
        <v>1</v>
      </c>
      <c r="E22" s="1">
        <v>1</v>
      </c>
      <c r="G22" s="1">
        <v>1136</v>
      </c>
      <c r="I22" s="1">
        <f t="shared" si="0"/>
        <v>-1135</v>
      </c>
      <c r="K22" s="1">
        <v>1</v>
      </c>
      <c r="M22" s="1">
        <v>1</v>
      </c>
      <c r="O22" s="1">
        <v>1136</v>
      </c>
      <c r="Q22" s="1">
        <f t="shared" si="1"/>
        <v>-1135</v>
      </c>
    </row>
    <row r="23" spans="1:17" ht="21" x14ac:dyDescent="0.25">
      <c r="A23" s="3" t="s">
        <v>138</v>
      </c>
      <c r="C23" s="1">
        <v>23335558</v>
      </c>
      <c r="E23" s="1">
        <v>83555265658</v>
      </c>
      <c r="G23" s="1">
        <v>67011073944</v>
      </c>
      <c r="I23" s="1">
        <f t="shared" si="0"/>
        <v>16544191714</v>
      </c>
      <c r="K23" s="1">
        <v>23335558</v>
      </c>
      <c r="M23" s="1">
        <v>83555265658</v>
      </c>
      <c r="O23" s="1">
        <v>67011073944</v>
      </c>
      <c r="Q23" s="1">
        <f t="shared" si="1"/>
        <v>16544191714</v>
      </c>
    </row>
    <row r="24" spans="1:17" ht="21" x14ac:dyDescent="0.25">
      <c r="A24" s="3" t="s">
        <v>56</v>
      </c>
      <c r="C24" s="1">
        <v>3837529</v>
      </c>
      <c r="E24" s="1">
        <v>4796911250</v>
      </c>
      <c r="G24" s="1">
        <v>3347113247</v>
      </c>
      <c r="I24" s="1">
        <f t="shared" si="0"/>
        <v>1449798003</v>
      </c>
      <c r="K24" s="1">
        <v>3837529</v>
      </c>
      <c r="M24" s="1">
        <v>4796911250</v>
      </c>
      <c r="O24" s="1">
        <v>3347113247</v>
      </c>
      <c r="Q24" s="1">
        <f t="shared" si="1"/>
        <v>1449798003</v>
      </c>
    </row>
    <row r="25" spans="1:17" ht="21" x14ac:dyDescent="0.25">
      <c r="A25" s="3" t="s">
        <v>15</v>
      </c>
      <c r="C25" s="1">
        <v>120000</v>
      </c>
      <c r="E25" s="1">
        <v>17201198991</v>
      </c>
      <c r="G25" s="1">
        <v>13194412644</v>
      </c>
      <c r="I25" s="1">
        <f t="shared" si="0"/>
        <v>4006786347</v>
      </c>
      <c r="K25" s="1">
        <v>120000</v>
      </c>
      <c r="M25" s="1">
        <v>17201198991</v>
      </c>
      <c r="O25" s="1">
        <v>13194412644</v>
      </c>
      <c r="Q25" s="1">
        <f t="shared" si="1"/>
        <v>4006786347</v>
      </c>
    </row>
    <row r="26" spans="1:17" ht="21" x14ac:dyDescent="0.25">
      <c r="A26" s="3" t="s">
        <v>32</v>
      </c>
      <c r="C26" s="1">
        <v>2113977</v>
      </c>
      <c r="E26" s="1">
        <v>6108405048</v>
      </c>
      <c r="G26" s="1">
        <v>5049009747</v>
      </c>
      <c r="I26" s="1">
        <f t="shared" si="0"/>
        <v>1059395301</v>
      </c>
      <c r="K26" s="1">
        <v>2113977</v>
      </c>
      <c r="M26" s="1">
        <v>6108405048</v>
      </c>
      <c r="O26" s="1">
        <v>5049009747</v>
      </c>
      <c r="Q26" s="1">
        <f t="shared" si="1"/>
        <v>1059395301</v>
      </c>
    </row>
    <row r="27" spans="1:17" ht="21" x14ac:dyDescent="0.25">
      <c r="A27" s="3" t="s">
        <v>24</v>
      </c>
      <c r="C27" s="1">
        <v>7252572</v>
      </c>
      <c r="E27" s="1">
        <v>25594732006</v>
      </c>
      <c r="G27" s="1">
        <v>15443709642</v>
      </c>
      <c r="I27" s="1">
        <f t="shared" si="0"/>
        <v>10151022364</v>
      </c>
      <c r="K27" s="1">
        <v>7252572</v>
      </c>
      <c r="M27" s="1">
        <v>25594732006</v>
      </c>
      <c r="O27" s="1">
        <v>15443709642</v>
      </c>
      <c r="Q27" s="1">
        <f t="shared" si="1"/>
        <v>10151022364</v>
      </c>
    </row>
    <row r="28" spans="1:17" ht="21" x14ac:dyDescent="0.25">
      <c r="A28" s="3" t="s">
        <v>47</v>
      </c>
      <c r="C28" s="1">
        <v>1500000</v>
      </c>
      <c r="E28" s="1">
        <v>4758430820</v>
      </c>
      <c r="G28" s="1">
        <v>4503913538</v>
      </c>
      <c r="I28" s="1">
        <f t="shared" si="0"/>
        <v>254517282</v>
      </c>
      <c r="K28" s="1">
        <v>1500000</v>
      </c>
      <c r="M28" s="1">
        <v>4758430820</v>
      </c>
      <c r="O28" s="1">
        <v>4503913538</v>
      </c>
      <c r="Q28" s="1">
        <f t="shared" si="1"/>
        <v>254517282</v>
      </c>
    </row>
    <row r="29" spans="1:17" ht="21" x14ac:dyDescent="0.25">
      <c r="A29" s="3" t="s">
        <v>116</v>
      </c>
      <c r="C29" s="1">
        <v>19800000</v>
      </c>
      <c r="E29" s="1">
        <v>62706521457</v>
      </c>
      <c r="G29" s="1">
        <v>43702347813</v>
      </c>
      <c r="I29" s="1">
        <f t="shared" si="0"/>
        <v>19004173644</v>
      </c>
      <c r="K29" s="1">
        <v>19800000</v>
      </c>
      <c r="M29" s="1">
        <v>62706521457</v>
      </c>
      <c r="O29" s="1">
        <v>43702347813</v>
      </c>
      <c r="Q29" s="1">
        <f t="shared" si="1"/>
        <v>19004173644</v>
      </c>
    </row>
    <row r="30" spans="1:17" ht="21" x14ac:dyDescent="0.25">
      <c r="A30" s="3" t="s">
        <v>148</v>
      </c>
      <c r="C30" s="1">
        <v>15846369</v>
      </c>
      <c r="E30" s="1">
        <v>41205703266</v>
      </c>
      <c r="G30" s="1">
        <v>30960312950</v>
      </c>
      <c r="I30" s="1">
        <f t="shared" si="0"/>
        <v>10245390316</v>
      </c>
      <c r="K30" s="1">
        <v>15846369</v>
      </c>
      <c r="M30" s="1">
        <v>41205703266</v>
      </c>
      <c r="O30" s="1">
        <v>30960312950</v>
      </c>
      <c r="Q30" s="1">
        <f t="shared" si="1"/>
        <v>10245390316</v>
      </c>
    </row>
    <row r="31" spans="1:17" ht="21" x14ac:dyDescent="0.25">
      <c r="A31" s="3" t="s">
        <v>133</v>
      </c>
      <c r="C31" s="1">
        <v>4000000</v>
      </c>
      <c r="E31" s="1">
        <v>28314785665</v>
      </c>
      <c r="G31" s="1">
        <v>25203658123</v>
      </c>
      <c r="I31" s="1">
        <f t="shared" si="0"/>
        <v>3111127542</v>
      </c>
      <c r="K31" s="1">
        <v>4000000</v>
      </c>
      <c r="M31" s="1">
        <v>28314785665</v>
      </c>
      <c r="O31" s="1">
        <v>25203658123</v>
      </c>
      <c r="Q31" s="1">
        <f t="shared" si="1"/>
        <v>3111127542</v>
      </c>
    </row>
    <row r="32" spans="1:17" ht="21" x14ac:dyDescent="0.25">
      <c r="A32" s="3" t="s">
        <v>110</v>
      </c>
      <c r="C32" s="1">
        <v>2683412</v>
      </c>
      <c r="E32" s="1">
        <v>41740764718</v>
      </c>
      <c r="G32" s="1">
        <v>25055717407</v>
      </c>
      <c r="I32" s="1">
        <f t="shared" si="0"/>
        <v>16685047311</v>
      </c>
      <c r="K32" s="1">
        <v>2683412</v>
      </c>
      <c r="M32" s="1">
        <v>41740764718</v>
      </c>
      <c r="O32" s="1">
        <v>25055717407</v>
      </c>
      <c r="Q32" s="1">
        <f t="shared" si="1"/>
        <v>16685047311</v>
      </c>
    </row>
    <row r="33" spans="1:17" ht="21" x14ac:dyDescent="0.25">
      <c r="A33" s="3" t="s">
        <v>25</v>
      </c>
      <c r="C33" s="1">
        <v>32500000</v>
      </c>
      <c r="E33" s="1">
        <v>58677377620</v>
      </c>
      <c r="G33" s="1">
        <v>40407715072</v>
      </c>
      <c r="I33" s="1">
        <f t="shared" si="0"/>
        <v>18269662548</v>
      </c>
      <c r="K33" s="1">
        <v>32500000</v>
      </c>
      <c r="M33" s="1">
        <v>58677377620</v>
      </c>
      <c r="O33" s="1">
        <v>40407715072</v>
      </c>
      <c r="Q33" s="1">
        <f t="shared" si="1"/>
        <v>18269662548</v>
      </c>
    </row>
    <row r="34" spans="1:17" ht="21" x14ac:dyDescent="0.25">
      <c r="A34" s="3" t="s">
        <v>79</v>
      </c>
      <c r="C34" s="1">
        <v>3183483</v>
      </c>
      <c r="E34" s="1">
        <v>7757220148</v>
      </c>
      <c r="G34" s="1">
        <v>6542029457</v>
      </c>
      <c r="I34" s="1">
        <f t="shared" si="0"/>
        <v>1215190691</v>
      </c>
      <c r="K34" s="1">
        <v>3183483</v>
      </c>
      <c r="M34" s="1">
        <v>7757220148</v>
      </c>
      <c r="O34" s="1">
        <v>6542029457</v>
      </c>
      <c r="Q34" s="1">
        <f t="shared" si="1"/>
        <v>1215190691</v>
      </c>
    </row>
    <row r="35" spans="1:17" ht="21" x14ac:dyDescent="0.25">
      <c r="A35" s="3" t="s">
        <v>136</v>
      </c>
      <c r="C35" s="1">
        <v>7000000</v>
      </c>
      <c r="E35" s="1">
        <v>26652851437</v>
      </c>
      <c r="G35" s="1">
        <v>15232336767</v>
      </c>
      <c r="I35" s="1">
        <f t="shared" si="0"/>
        <v>11420514670</v>
      </c>
      <c r="K35" s="1">
        <v>7000000</v>
      </c>
      <c r="M35" s="1">
        <v>26652851437</v>
      </c>
      <c r="O35" s="1">
        <v>15232336767</v>
      </c>
      <c r="Q35" s="1">
        <f t="shared" si="1"/>
        <v>11420514670</v>
      </c>
    </row>
    <row r="36" spans="1:17" s="4" customFormat="1" ht="26.25" x14ac:dyDescent="0.25">
      <c r="A36" s="4" t="s">
        <v>181</v>
      </c>
      <c r="C36" s="4" t="s">
        <v>181</v>
      </c>
      <c r="E36" s="5">
        <f>SUM(E8:E35)</f>
        <v>705218796102</v>
      </c>
      <c r="G36" s="5">
        <f>SUM(G8:G35)</f>
        <v>516038033248</v>
      </c>
      <c r="I36" s="5">
        <f>SUM(I8:I35)</f>
        <v>189180762854</v>
      </c>
      <c r="K36" s="4" t="s">
        <v>181</v>
      </c>
      <c r="M36" s="5">
        <f>SUM(M8:M35)</f>
        <v>705218796102</v>
      </c>
      <c r="O36" s="5">
        <f>SUM(O8:O35)</f>
        <v>516038033248</v>
      </c>
      <c r="Q36" s="5">
        <f>SUM(Q8:Q35)</f>
        <v>189180762854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71"/>
  <sheetViews>
    <sheetView rightToLeft="1" workbookViewId="0">
      <selection activeCell="E11" sqref="E11"/>
    </sheetView>
  </sheetViews>
  <sheetFormatPr defaultColWidth="9.140625" defaultRowHeight="18.75" x14ac:dyDescent="0.25"/>
  <cols>
    <col min="1" max="1" width="31.42578125" style="1" bestFit="1" customWidth="1"/>
    <col min="2" max="2" width="1" style="1" customWidth="1"/>
    <col min="3" max="3" width="19" style="1" customWidth="1"/>
    <col min="4" max="4" width="1" style="1" customWidth="1"/>
    <col min="5" max="5" width="27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7" style="1" bestFit="1" customWidth="1"/>
    <col min="14" max="14" width="1" style="1" customWidth="1"/>
    <col min="15" max="15" width="25.28515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  <c r="H3" s="14" t="s">
        <v>194</v>
      </c>
      <c r="I3" s="14" t="s">
        <v>194</v>
      </c>
      <c r="J3" s="14" t="s">
        <v>194</v>
      </c>
      <c r="K3" s="14" t="s">
        <v>194</v>
      </c>
      <c r="L3" s="14" t="s">
        <v>194</v>
      </c>
      <c r="M3" s="14" t="s">
        <v>194</v>
      </c>
      <c r="N3" s="14" t="s">
        <v>194</v>
      </c>
      <c r="O3" s="14" t="s">
        <v>194</v>
      </c>
      <c r="P3" s="14" t="s">
        <v>194</v>
      </c>
      <c r="Q3" s="14" t="s">
        <v>194</v>
      </c>
    </row>
    <row r="4" spans="1:17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8.5" x14ac:dyDescent="0.25">
      <c r="A5" s="15" t="s">
        <v>253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6.25" x14ac:dyDescent="0.25">
      <c r="A6" s="13" t="s">
        <v>3</v>
      </c>
      <c r="C6" s="13" t="s">
        <v>240</v>
      </c>
      <c r="D6" s="13" t="s">
        <v>196</v>
      </c>
      <c r="E6" s="13" t="s">
        <v>196</v>
      </c>
      <c r="F6" s="13" t="s">
        <v>196</v>
      </c>
      <c r="G6" s="13" t="s">
        <v>196</v>
      </c>
      <c r="H6" s="13" t="s">
        <v>196</v>
      </c>
      <c r="I6" s="13" t="s">
        <v>196</v>
      </c>
      <c r="K6" s="13" t="s">
        <v>241</v>
      </c>
      <c r="L6" s="13" t="s">
        <v>197</v>
      </c>
      <c r="M6" s="13" t="s">
        <v>197</v>
      </c>
      <c r="N6" s="13" t="s">
        <v>197</v>
      </c>
      <c r="O6" s="13" t="s">
        <v>197</v>
      </c>
      <c r="P6" s="13" t="s">
        <v>197</v>
      </c>
      <c r="Q6" s="13" t="s">
        <v>197</v>
      </c>
    </row>
    <row r="7" spans="1:17" ht="26.25" x14ac:dyDescent="0.25">
      <c r="A7" s="13" t="s">
        <v>3</v>
      </c>
      <c r="C7" s="13" t="s">
        <v>7</v>
      </c>
      <c r="E7" s="13" t="s">
        <v>222</v>
      </c>
      <c r="G7" s="13" t="s">
        <v>223</v>
      </c>
      <c r="I7" s="13" t="s">
        <v>224</v>
      </c>
      <c r="K7" s="13" t="s">
        <v>7</v>
      </c>
      <c r="M7" s="13" t="s">
        <v>222</v>
      </c>
      <c r="O7" s="13" t="s">
        <v>223</v>
      </c>
      <c r="Q7" s="13" t="s">
        <v>224</v>
      </c>
    </row>
    <row r="8" spans="1:17" ht="21" x14ac:dyDescent="0.25">
      <c r="A8" s="3" t="s">
        <v>97</v>
      </c>
      <c r="C8" s="1">
        <v>6477413</v>
      </c>
      <c r="E8" s="1">
        <v>84326734879</v>
      </c>
      <c r="G8" s="1">
        <v>57833194443</v>
      </c>
      <c r="I8" s="1">
        <f>E8-G8</f>
        <v>26493540436</v>
      </c>
      <c r="K8" s="1">
        <v>6477413</v>
      </c>
      <c r="M8" s="1">
        <v>84326734879</v>
      </c>
      <c r="O8" s="1">
        <v>57833194443</v>
      </c>
      <c r="Q8" s="1">
        <f>M8-O8</f>
        <v>26493540436</v>
      </c>
    </row>
    <row r="9" spans="1:17" ht="21" x14ac:dyDescent="0.25">
      <c r="A9" s="3" t="s">
        <v>48</v>
      </c>
      <c r="C9" s="1">
        <v>16309501</v>
      </c>
      <c r="E9" s="1">
        <v>44633895960</v>
      </c>
      <c r="G9" s="1">
        <v>32667784870</v>
      </c>
      <c r="I9" s="1">
        <f t="shared" ref="I9:I72" si="0">E9-G9</f>
        <v>11966111090</v>
      </c>
      <c r="K9" s="1">
        <v>16309501</v>
      </c>
      <c r="M9" s="1">
        <v>44633895960</v>
      </c>
      <c r="O9" s="1">
        <v>32667784870</v>
      </c>
      <c r="Q9" s="1">
        <f t="shared" ref="Q9:Q72" si="1">M9-O9</f>
        <v>11966111090</v>
      </c>
    </row>
    <row r="10" spans="1:17" ht="21" x14ac:dyDescent="0.25">
      <c r="A10" s="3" t="s">
        <v>155</v>
      </c>
      <c r="C10" s="1">
        <v>8879348</v>
      </c>
      <c r="E10" s="1">
        <v>85640107420</v>
      </c>
      <c r="G10" s="1">
        <v>70838113545</v>
      </c>
      <c r="I10" s="1">
        <f t="shared" si="0"/>
        <v>14801993875</v>
      </c>
      <c r="K10" s="1">
        <v>8879348</v>
      </c>
      <c r="M10" s="1">
        <v>85640107420</v>
      </c>
      <c r="O10" s="1">
        <v>70838113545</v>
      </c>
      <c r="Q10" s="1">
        <f t="shared" si="1"/>
        <v>14801993875</v>
      </c>
    </row>
    <row r="11" spans="1:17" ht="21" x14ac:dyDescent="0.25">
      <c r="A11" s="3" t="s">
        <v>173</v>
      </c>
      <c r="C11" s="1">
        <v>20055032</v>
      </c>
      <c r="E11" s="1">
        <v>30984310280</v>
      </c>
      <c r="G11" s="1">
        <v>29700859252</v>
      </c>
      <c r="I11" s="1">
        <f t="shared" si="0"/>
        <v>1283451028</v>
      </c>
      <c r="K11" s="1">
        <v>20055032</v>
      </c>
      <c r="M11" s="1">
        <v>30984310280</v>
      </c>
      <c r="O11" s="1">
        <v>29700859252</v>
      </c>
      <c r="Q11" s="1">
        <f t="shared" si="1"/>
        <v>1283451028</v>
      </c>
    </row>
    <row r="12" spans="1:17" ht="21" x14ac:dyDescent="0.25">
      <c r="A12" s="3" t="s">
        <v>64</v>
      </c>
      <c r="C12" s="1">
        <v>7958995</v>
      </c>
      <c r="E12" s="1">
        <v>111196405318</v>
      </c>
      <c r="G12" s="1">
        <v>64996194301</v>
      </c>
      <c r="I12" s="1">
        <f t="shared" si="0"/>
        <v>46200211017</v>
      </c>
      <c r="K12" s="1">
        <v>7958995</v>
      </c>
      <c r="M12" s="1">
        <v>111196405318</v>
      </c>
      <c r="O12" s="1">
        <v>64996194301</v>
      </c>
      <c r="Q12" s="1">
        <f t="shared" si="1"/>
        <v>46200211017</v>
      </c>
    </row>
    <row r="13" spans="1:17" ht="21" x14ac:dyDescent="0.25">
      <c r="A13" s="3" t="s">
        <v>49</v>
      </c>
      <c r="C13" s="1">
        <v>67141583</v>
      </c>
      <c r="E13" s="1">
        <v>107395596644</v>
      </c>
      <c r="G13" s="1">
        <v>108886842404</v>
      </c>
      <c r="I13" s="1">
        <f t="shared" si="0"/>
        <v>-1491245760</v>
      </c>
      <c r="K13" s="1">
        <v>67141583</v>
      </c>
      <c r="M13" s="1">
        <v>107395596644</v>
      </c>
      <c r="O13" s="1">
        <v>108886842404</v>
      </c>
      <c r="Q13" s="1">
        <f t="shared" si="1"/>
        <v>-1491245760</v>
      </c>
    </row>
    <row r="14" spans="1:17" ht="21" x14ac:dyDescent="0.25">
      <c r="A14" s="3" t="s">
        <v>62</v>
      </c>
      <c r="C14" s="1">
        <v>9874110</v>
      </c>
      <c r="E14" s="1">
        <v>72993484316</v>
      </c>
      <c r="G14" s="1">
        <v>49762940515</v>
      </c>
      <c r="I14" s="1">
        <f t="shared" si="0"/>
        <v>23230543801</v>
      </c>
      <c r="K14" s="1">
        <v>9874110</v>
      </c>
      <c r="M14" s="1">
        <v>72993484316</v>
      </c>
      <c r="O14" s="1">
        <v>49762940515</v>
      </c>
      <c r="Q14" s="1">
        <f t="shared" si="1"/>
        <v>23230543801</v>
      </c>
    </row>
    <row r="15" spans="1:17" ht="21" x14ac:dyDescent="0.25">
      <c r="A15" s="3" t="s">
        <v>70</v>
      </c>
      <c r="C15" s="1">
        <v>11039342</v>
      </c>
      <c r="E15" s="1">
        <v>127395111718</v>
      </c>
      <c r="G15" s="1">
        <v>90261024983</v>
      </c>
      <c r="I15" s="1">
        <f t="shared" si="0"/>
        <v>37134086735</v>
      </c>
      <c r="K15" s="1">
        <v>11039342</v>
      </c>
      <c r="M15" s="1">
        <v>127395111718</v>
      </c>
      <c r="O15" s="1">
        <v>90261024983</v>
      </c>
      <c r="Q15" s="1">
        <f t="shared" si="1"/>
        <v>37134086735</v>
      </c>
    </row>
    <row r="16" spans="1:17" ht="21" x14ac:dyDescent="0.25">
      <c r="A16" s="3" t="s">
        <v>61</v>
      </c>
      <c r="C16" s="1">
        <v>63955263</v>
      </c>
      <c r="E16" s="1">
        <v>128254456299</v>
      </c>
      <c r="G16" s="1">
        <v>113518953585</v>
      </c>
      <c r="I16" s="1">
        <f t="shared" si="0"/>
        <v>14735502714</v>
      </c>
      <c r="K16" s="1">
        <v>63955263</v>
      </c>
      <c r="M16" s="1">
        <v>128254456299</v>
      </c>
      <c r="O16" s="1">
        <v>113518953585</v>
      </c>
      <c r="Q16" s="1">
        <f t="shared" si="1"/>
        <v>14735502714</v>
      </c>
    </row>
    <row r="17" spans="1:17" ht="21" x14ac:dyDescent="0.25">
      <c r="A17" s="3" t="s">
        <v>92</v>
      </c>
      <c r="C17" s="1">
        <v>9110245</v>
      </c>
      <c r="E17" s="1">
        <v>153676987704</v>
      </c>
      <c r="G17" s="1">
        <v>143467100797</v>
      </c>
      <c r="I17" s="1">
        <f t="shared" si="0"/>
        <v>10209886907</v>
      </c>
      <c r="K17" s="1">
        <v>9110245</v>
      </c>
      <c r="M17" s="1">
        <v>153676987704</v>
      </c>
      <c r="O17" s="1">
        <v>143467100797</v>
      </c>
      <c r="Q17" s="1">
        <f t="shared" si="1"/>
        <v>10209886907</v>
      </c>
    </row>
    <row r="18" spans="1:17" ht="21" x14ac:dyDescent="0.25">
      <c r="A18" s="3" t="s">
        <v>159</v>
      </c>
      <c r="C18" s="1">
        <v>100000</v>
      </c>
      <c r="E18" s="1">
        <v>8641679430</v>
      </c>
      <c r="G18" s="1">
        <v>5238193330</v>
      </c>
      <c r="I18" s="1">
        <f t="shared" si="0"/>
        <v>3403486100</v>
      </c>
      <c r="K18" s="1">
        <v>100000</v>
      </c>
      <c r="M18" s="1">
        <v>8641679430</v>
      </c>
      <c r="O18" s="1">
        <v>5238193330</v>
      </c>
      <c r="Q18" s="1">
        <f t="shared" si="1"/>
        <v>3403486100</v>
      </c>
    </row>
    <row r="19" spans="1:17" ht="21" x14ac:dyDescent="0.25">
      <c r="A19" s="3" t="s">
        <v>95</v>
      </c>
      <c r="C19" s="1">
        <v>4333938</v>
      </c>
      <c r="E19" s="1">
        <v>134388645601</v>
      </c>
      <c r="G19" s="1">
        <v>95211667636</v>
      </c>
      <c r="I19" s="1">
        <f t="shared" si="0"/>
        <v>39176977965</v>
      </c>
      <c r="K19" s="1">
        <v>4333938</v>
      </c>
      <c r="M19" s="1">
        <v>134388645601</v>
      </c>
      <c r="O19" s="1">
        <v>95211667636</v>
      </c>
      <c r="Q19" s="1">
        <f t="shared" si="1"/>
        <v>39176977965</v>
      </c>
    </row>
    <row r="20" spans="1:17" ht="21" x14ac:dyDescent="0.25">
      <c r="A20" s="3" t="s">
        <v>50</v>
      </c>
      <c r="C20" s="1">
        <v>9994150</v>
      </c>
      <c r="E20" s="1">
        <v>21519662628</v>
      </c>
      <c r="G20" s="1">
        <v>16775668158</v>
      </c>
      <c r="I20" s="1">
        <f t="shared" si="0"/>
        <v>4743994470</v>
      </c>
      <c r="K20" s="1">
        <v>9994150</v>
      </c>
      <c r="M20" s="1">
        <v>21519662628</v>
      </c>
      <c r="O20" s="1">
        <v>16775668158</v>
      </c>
      <c r="Q20" s="1">
        <f t="shared" si="1"/>
        <v>4743994470</v>
      </c>
    </row>
    <row r="21" spans="1:17" ht="21" x14ac:dyDescent="0.25">
      <c r="A21" s="3" t="s">
        <v>170</v>
      </c>
      <c r="C21" s="1">
        <v>35517068</v>
      </c>
      <c r="E21" s="1">
        <v>128635201884</v>
      </c>
      <c r="G21" s="1">
        <v>131773383074</v>
      </c>
      <c r="I21" s="1">
        <f t="shared" si="0"/>
        <v>-3138181190</v>
      </c>
      <c r="K21" s="1">
        <v>35517068</v>
      </c>
      <c r="M21" s="1">
        <v>128635201884</v>
      </c>
      <c r="O21" s="1">
        <v>131773383074</v>
      </c>
      <c r="Q21" s="1">
        <f t="shared" si="1"/>
        <v>-3138181190</v>
      </c>
    </row>
    <row r="22" spans="1:17" ht="21" x14ac:dyDescent="0.25">
      <c r="A22" s="3" t="s">
        <v>180</v>
      </c>
      <c r="C22" s="1">
        <v>2863795</v>
      </c>
      <c r="E22" s="1">
        <v>17703528496</v>
      </c>
      <c r="G22" s="1">
        <v>14882537049</v>
      </c>
      <c r="I22" s="1">
        <f t="shared" si="0"/>
        <v>2820991447</v>
      </c>
      <c r="K22" s="1">
        <v>2863795</v>
      </c>
      <c r="M22" s="1">
        <v>17703528496</v>
      </c>
      <c r="O22" s="1">
        <v>14882537049</v>
      </c>
      <c r="Q22" s="1">
        <f t="shared" si="1"/>
        <v>2820991447</v>
      </c>
    </row>
    <row r="23" spans="1:17" ht="21" x14ac:dyDescent="0.25">
      <c r="A23" s="3" t="s">
        <v>123</v>
      </c>
      <c r="C23" s="1">
        <v>45520958</v>
      </c>
      <c r="E23" s="1">
        <v>149283812687</v>
      </c>
      <c r="G23" s="1">
        <v>115495594041</v>
      </c>
      <c r="I23" s="1">
        <f t="shared" si="0"/>
        <v>33788218646</v>
      </c>
      <c r="K23" s="1">
        <v>45520958</v>
      </c>
      <c r="M23" s="1">
        <v>149283812687</v>
      </c>
      <c r="O23" s="1">
        <v>115495594041</v>
      </c>
      <c r="Q23" s="1">
        <f t="shared" si="1"/>
        <v>33788218646</v>
      </c>
    </row>
    <row r="24" spans="1:17" ht="21" x14ac:dyDescent="0.25">
      <c r="A24" s="3" t="s">
        <v>82</v>
      </c>
      <c r="C24" s="1">
        <v>17012010</v>
      </c>
      <c r="E24" s="1">
        <v>158676767329</v>
      </c>
      <c r="G24" s="1">
        <v>129889405215</v>
      </c>
      <c r="I24" s="1">
        <f t="shared" si="0"/>
        <v>28787362114</v>
      </c>
      <c r="K24" s="1">
        <v>17012010</v>
      </c>
      <c r="M24" s="1">
        <v>158676767329</v>
      </c>
      <c r="O24" s="1">
        <v>129889405215</v>
      </c>
      <c r="Q24" s="1">
        <f t="shared" si="1"/>
        <v>28787362114</v>
      </c>
    </row>
    <row r="25" spans="1:17" ht="21" x14ac:dyDescent="0.25">
      <c r="A25" s="3" t="s">
        <v>132</v>
      </c>
      <c r="C25" s="1">
        <v>3000000</v>
      </c>
      <c r="E25" s="1">
        <v>52927681800</v>
      </c>
      <c r="G25" s="1">
        <v>37120820720</v>
      </c>
      <c r="I25" s="1">
        <f t="shared" si="0"/>
        <v>15806861080</v>
      </c>
      <c r="K25" s="1">
        <v>3000000</v>
      </c>
      <c r="M25" s="1">
        <v>52927681800</v>
      </c>
      <c r="O25" s="1">
        <v>37120820720</v>
      </c>
      <c r="Q25" s="1">
        <f t="shared" si="1"/>
        <v>15806861080</v>
      </c>
    </row>
    <row r="26" spans="1:17" ht="21" x14ac:dyDescent="0.25">
      <c r="A26" s="3" t="s">
        <v>85</v>
      </c>
      <c r="C26" s="1">
        <v>34746243</v>
      </c>
      <c r="E26" s="1">
        <v>111052525278</v>
      </c>
      <c r="G26" s="1">
        <v>70713669464</v>
      </c>
      <c r="I26" s="1">
        <f t="shared" si="0"/>
        <v>40338855814</v>
      </c>
      <c r="K26" s="1">
        <v>34746243</v>
      </c>
      <c r="M26" s="1">
        <v>111052525278</v>
      </c>
      <c r="O26" s="1">
        <v>70713669464</v>
      </c>
      <c r="Q26" s="1">
        <f t="shared" si="1"/>
        <v>40338855814</v>
      </c>
    </row>
    <row r="27" spans="1:17" ht="21" x14ac:dyDescent="0.25">
      <c r="A27" s="3" t="s">
        <v>52</v>
      </c>
      <c r="C27" s="1">
        <v>14200000</v>
      </c>
      <c r="E27" s="1">
        <v>57600876592</v>
      </c>
      <c r="G27" s="1">
        <v>57600876592</v>
      </c>
      <c r="I27" s="1">
        <f t="shared" si="0"/>
        <v>0</v>
      </c>
      <c r="K27" s="1">
        <v>14200000</v>
      </c>
      <c r="M27" s="1">
        <v>57600876592</v>
      </c>
      <c r="O27" s="1">
        <v>57600876592</v>
      </c>
      <c r="Q27" s="1">
        <f t="shared" si="1"/>
        <v>0</v>
      </c>
    </row>
    <row r="28" spans="1:17" ht="21" x14ac:dyDescent="0.25">
      <c r="A28" s="3" t="s">
        <v>79</v>
      </c>
      <c r="C28" s="1">
        <v>2709014</v>
      </c>
      <c r="E28" s="1">
        <v>6316972306</v>
      </c>
      <c r="G28" s="1">
        <v>5566999847</v>
      </c>
      <c r="I28" s="1">
        <f t="shared" si="0"/>
        <v>749972459</v>
      </c>
      <c r="K28" s="1">
        <v>2709014</v>
      </c>
      <c r="M28" s="1">
        <v>6316972306</v>
      </c>
      <c r="O28" s="1">
        <v>5566999847</v>
      </c>
      <c r="Q28" s="1">
        <f t="shared" si="1"/>
        <v>749972459</v>
      </c>
    </row>
    <row r="29" spans="1:17" ht="21" x14ac:dyDescent="0.25">
      <c r="A29" s="3" t="s">
        <v>91</v>
      </c>
      <c r="C29" s="1">
        <v>35012218</v>
      </c>
      <c r="E29" s="1">
        <v>80253034911</v>
      </c>
      <c r="G29" s="1">
        <v>89040157615</v>
      </c>
      <c r="I29" s="1">
        <f t="shared" si="0"/>
        <v>-8787122704</v>
      </c>
      <c r="K29" s="1">
        <v>35012218</v>
      </c>
      <c r="M29" s="1">
        <v>80253034911</v>
      </c>
      <c r="O29" s="1">
        <v>89040157615</v>
      </c>
      <c r="Q29" s="1">
        <f t="shared" si="1"/>
        <v>-8787122704</v>
      </c>
    </row>
    <row r="30" spans="1:17" ht="21" x14ac:dyDescent="0.25">
      <c r="A30" s="3" t="s">
        <v>162</v>
      </c>
      <c r="C30" s="1">
        <v>1308155</v>
      </c>
      <c r="E30" s="1">
        <v>61267627799</v>
      </c>
      <c r="G30" s="1">
        <v>65582630624</v>
      </c>
      <c r="I30" s="1">
        <f t="shared" si="0"/>
        <v>-4315002825</v>
      </c>
      <c r="K30" s="1">
        <v>1308155</v>
      </c>
      <c r="M30" s="1">
        <v>61267627799</v>
      </c>
      <c r="O30" s="1">
        <v>65582630624</v>
      </c>
      <c r="Q30" s="1">
        <f t="shared" si="1"/>
        <v>-4315002825</v>
      </c>
    </row>
    <row r="31" spans="1:17" ht="21" x14ac:dyDescent="0.25">
      <c r="A31" s="3" t="s">
        <v>136</v>
      </c>
      <c r="C31" s="1">
        <v>41934637</v>
      </c>
      <c r="E31" s="1">
        <v>156039308459</v>
      </c>
      <c r="G31" s="1">
        <v>91251787590</v>
      </c>
      <c r="I31" s="1">
        <f t="shared" si="0"/>
        <v>64787520869</v>
      </c>
      <c r="K31" s="1">
        <v>41934637</v>
      </c>
      <c r="M31" s="1">
        <v>156039308459</v>
      </c>
      <c r="O31" s="1">
        <v>91251787590</v>
      </c>
      <c r="Q31" s="1">
        <f t="shared" si="1"/>
        <v>64787520869</v>
      </c>
    </row>
    <row r="32" spans="1:17" ht="21" x14ac:dyDescent="0.25">
      <c r="A32" s="3" t="s">
        <v>18</v>
      </c>
      <c r="C32" s="1">
        <v>79695671</v>
      </c>
      <c r="E32" s="1">
        <v>147483497758</v>
      </c>
      <c r="G32" s="1">
        <v>124751999045</v>
      </c>
      <c r="I32" s="1">
        <f t="shared" si="0"/>
        <v>22731498713</v>
      </c>
      <c r="K32" s="1">
        <v>79695671</v>
      </c>
      <c r="M32" s="1">
        <v>147483497758</v>
      </c>
      <c r="O32" s="1">
        <v>124751999045</v>
      </c>
      <c r="Q32" s="1">
        <f t="shared" si="1"/>
        <v>22731498713</v>
      </c>
    </row>
    <row r="33" spans="1:17" ht="21" x14ac:dyDescent="0.25">
      <c r="A33" s="3" t="s">
        <v>72</v>
      </c>
      <c r="C33" s="1">
        <v>14275402</v>
      </c>
      <c r="E33" s="1">
        <v>164314616453</v>
      </c>
      <c r="G33" s="1">
        <v>147158877492</v>
      </c>
      <c r="I33" s="1">
        <f t="shared" si="0"/>
        <v>17155738961</v>
      </c>
      <c r="K33" s="1">
        <v>14275402</v>
      </c>
      <c r="M33" s="1">
        <v>164314616453</v>
      </c>
      <c r="O33" s="1">
        <v>147158877492</v>
      </c>
      <c r="Q33" s="1">
        <f t="shared" si="1"/>
        <v>17155738961</v>
      </c>
    </row>
    <row r="34" spans="1:17" ht="21" x14ac:dyDescent="0.25">
      <c r="A34" s="3" t="s">
        <v>37</v>
      </c>
      <c r="C34" s="1">
        <v>1832843</v>
      </c>
      <c r="E34" s="1">
        <v>79257861886</v>
      </c>
      <c r="G34" s="1">
        <v>47085498950</v>
      </c>
      <c r="I34" s="1">
        <f t="shared" si="0"/>
        <v>32172362936</v>
      </c>
      <c r="K34" s="1">
        <v>1832843</v>
      </c>
      <c r="M34" s="1">
        <v>79257861886</v>
      </c>
      <c r="O34" s="1">
        <v>47085498950</v>
      </c>
      <c r="Q34" s="1">
        <f t="shared" si="1"/>
        <v>32172362936</v>
      </c>
    </row>
    <row r="35" spans="1:17" ht="21" x14ac:dyDescent="0.25">
      <c r="A35" s="3" t="s">
        <v>146</v>
      </c>
      <c r="C35" s="1">
        <v>14936648</v>
      </c>
      <c r="E35" s="1">
        <v>170147234921</v>
      </c>
      <c r="G35" s="1">
        <v>128444824520</v>
      </c>
      <c r="I35" s="1">
        <f t="shared" si="0"/>
        <v>41702410401</v>
      </c>
      <c r="K35" s="1">
        <v>14936648</v>
      </c>
      <c r="M35" s="1">
        <v>170147234921</v>
      </c>
      <c r="O35" s="1">
        <v>128444824520</v>
      </c>
      <c r="Q35" s="1">
        <f t="shared" si="1"/>
        <v>41702410401</v>
      </c>
    </row>
    <row r="36" spans="1:17" ht="21" x14ac:dyDescent="0.25">
      <c r="A36" s="3" t="s">
        <v>122</v>
      </c>
      <c r="C36" s="1">
        <v>9818022</v>
      </c>
      <c r="E36" s="1">
        <v>15032104568</v>
      </c>
      <c r="G36" s="1">
        <v>10540983242</v>
      </c>
      <c r="I36" s="1">
        <f t="shared" si="0"/>
        <v>4491121326</v>
      </c>
      <c r="K36" s="1">
        <v>9818022</v>
      </c>
      <c r="M36" s="1">
        <v>15032104568</v>
      </c>
      <c r="O36" s="1">
        <v>10540983242</v>
      </c>
      <c r="Q36" s="1">
        <f t="shared" si="1"/>
        <v>4491121326</v>
      </c>
    </row>
    <row r="37" spans="1:17" ht="21" x14ac:dyDescent="0.25">
      <c r="A37" s="3" t="s">
        <v>131</v>
      </c>
      <c r="C37" s="1">
        <v>31944540</v>
      </c>
      <c r="E37" s="1">
        <v>157537115267</v>
      </c>
      <c r="G37" s="1">
        <v>112342575937</v>
      </c>
      <c r="I37" s="1">
        <f t="shared" si="0"/>
        <v>45194539330</v>
      </c>
      <c r="K37" s="1">
        <v>31944540</v>
      </c>
      <c r="M37" s="1">
        <v>157537115267</v>
      </c>
      <c r="O37" s="1">
        <v>112342575937</v>
      </c>
      <c r="Q37" s="1">
        <f t="shared" si="1"/>
        <v>45194539330</v>
      </c>
    </row>
    <row r="38" spans="1:17" ht="21" x14ac:dyDescent="0.25">
      <c r="A38" s="3" t="s">
        <v>33</v>
      </c>
      <c r="C38" s="1">
        <v>53092330</v>
      </c>
      <c r="E38" s="1">
        <v>112739322258</v>
      </c>
      <c r="G38" s="1">
        <v>91373151326</v>
      </c>
      <c r="I38" s="1">
        <f t="shared" si="0"/>
        <v>21366170932</v>
      </c>
      <c r="K38" s="1">
        <v>53092330</v>
      </c>
      <c r="M38" s="1">
        <v>112739322258</v>
      </c>
      <c r="O38" s="1">
        <v>91373151326</v>
      </c>
      <c r="Q38" s="1">
        <f t="shared" si="1"/>
        <v>21366170932</v>
      </c>
    </row>
    <row r="39" spans="1:17" ht="21" x14ac:dyDescent="0.25">
      <c r="A39" s="3" t="s">
        <v>22</v>
      </c>
      <c r="C39" s="1">
        <v>42729303</v>
      </c>
      <c r="E39" s="1">
        <v>127027420441</v>
      </c>
      <c r="G39" s="1">
        <v>116225831091</v>
      </c>
      <c r="I39" s="1">
        <f t="shared" si="0"/>
        <v>10801589350</v>
      </c>
      <c r="K39" s="1">
        <v>42729303</v>
      </c>
      <c r="M39" s="1">
        <v>127027420441</v>
      </c>
      <c r="O39" s="1">
        <v>116225831091</v>
      </c>
      <c r="Q39" s="1">
        <f t="shared" si="1"/>
        <v>10801589350</v>
      </c>
    </row>
    <row r="40" spans="1:17" ht="21" x14ac:dyDescent="0.25">
      <c r="A40" s="3" t="s">
        <v>102</v>
      </c>
      <c r="C40" s="1">
        <v>11090409</v>
      </c>
      <c r="E40" s="1">
        <v>176405022619</v>
      </c>
      <c r="G40" s="1">
        <v>120543107662</v>
      </c>
      <c r="I40" s="1">
        <f t="shared" si="0"/>
        <v>55861914957</v>
      </c>
      <c r="K40" s="1">
        <v>11090409</v>
      </c>
      <c r="M40" s="1">
        <v>176405022619</v>
      </c>
      <c r="O40" s="1">
        <v>120543107662</v>
      </c>
      <c r="Q40" s="1">
        <f t="shared" si="1"/>
        <v>55861914957</v>
      </c>
    </row>
    <row r="41" spans="1:17" ht="21" x14ac:dyDescent="0.25">
      <c r="A41" s="3" t="s">
        <v>43</v>
      </c>
      <c r="C41" s="1">
        <v>10496767</v>
      </c>
      <c r="E41" s="1">
        <v>160817280742</v>
      </c>
      <c r="G41" s="1">
        <v>116726709478</v>
      </c>
      <c r="I41" s="1">
        <f t="shared" si="0"/>
        <v>44090571264</v>
      </c>
      <c r="K41" s="1">
        <v>10496767</v>
      </c>
      <c r="M41" s="1">
        <v>160817280742</v>
      </c>
      <c r="O41" s="1">
        <v>116726709478</v>
      </c>
      <c r="Q41" s="1">
        <f t="shared" si="1"/>
        <v>44090571264</v>
      </c>
    </row>
    <row r="42" spans="1:17" ht="21" x14ac:dyDescent="0.25">
      <c r="A42" s="3" t="s">
        <v>163</v>
      </c>
      <c r="C42" s="1">
        <v>29833060</v>
      </c>
      <c r="E42" s="1">
        <v>89103375843</v>
      </c>
      <c r="G42" s="1">
        <v>80417351363</v>
      </c>
      <c r="I42" s="1">
        <f t="shared" si="0"/>
        <v>8686024480</v>
      </c>
      <c r="K42" s="1">
        <v>29833060</v>
      </c>
      <c r="M42" s="1">
        <v>89103375843</v>
      </c>
      <c r="O42" s="1">
        <v>80417351363</v>
      </c>
      <c r="Q42" s="1">
        <f t="shared" si="1"/>
        <v>8686024480</v>
      </c>
    </row>
    <row r="43" spans="1:17" ht="21" x14ac:dyDescent="0.25">
      <c r="A43" s="3" t="s">
        <v>77</v>
      </c>
      <c r="C43" s="1">
        <v>1646489</v>
      </c>
      <c r="E43" s="1">
        <v>43931850500</v>
      </c>
      <c r="G43" s="1">
        <v>24130659423</v>
      </c>
      <c r="I43" s="1">
        <f t="shared" si="0"/>
        <v>19801191077</v>
      </c>
      <c r="K43" s="1">
        <v>1646489</v>
      </c>
      <c r="M43" s="1">
        <v>43931850500</v>
      </c>
      <c r="O43" s="1">
        <v>24130659423</v>
      </c>
      <c r="Q43" s="1">
        <f t="shared" si="1"/>
        <v>19801191077</v>
      </c>
    </row>
    <row r="44" spans="1:17" ht="21" x14ac:dyDescent="0.25">
      <c r="A44" s="3" t="s">
        <v>75</v>
      </c>
      <c r="C44" s="1">
        <v>22078291</v>
      </c>
      <c r="E44" s="1">
        <v>175480082742</v>
      </c>
      <c r="G44" s="1">
        <v>113189285083</v>
      </c>
      <c r="I44" s="1">
        <f t="shared" si="0"/>
        <v>62290797659</v>
      </c>
      <c r="K44" s="1">
        <v>22078291</v>
      </c>
      <c r="M44" s="1">
        <v>175480082742</v>
      </c>
      <c r="O44" s="1">
        <v>113189285083</v>
      </c>
      <c r="Q44" s="1">
        <f t="shared" si="1"/>
        <v>62290797659</v>
      </c>
    </row>
    <row r="45" spans="1:17" ht="21" x14ac:dyDescent="0.25">
      <c r="A45" s="3" t="s">
        <v>157</v>
      </c>
      <c r="C45" s="1">
        <v>31742081</v>
      </c>
      <c r="E45" s="1">
        <v>82489895835</v>
      </c>
      <c r="G45" s="1">
        <v>82489895835</v>
      </c>
      <c r="I45" s="1">
        <f t="shared" si="0"/>
        <v>0</v>
      </c>
      <c r="K45" s="1">
        <v>31742081</v>
      </c>
      <c r="M45" s="1">
        <v>82489895835</v>
      </c>
      <c r="O45" s="1">
        <v>82489895835</v>
      </c>
      <c r="Q45" s="1">
        <f t="shared" si="1"/>
        <v>0</v>
      </c>
    </row>
    <row r="46" spans="1:17" ht="21" x14ac:dyDescent="0.25">
      <c r="A46" s="3" t="s">
        <v>51</v>
      </c>
      <c r="C46" s="1">
        <v>61315977</v>
      </c>
      <c r="E46" s="1">
        <v>155329637482</v>
      </c>
      <c r="G46" s="1">
        <v>106055958793</v>
      </c>
      <c r="I46" s="1">
        <f t="shared" si="0"/>
        <v>49273678689</v>
      </c>
      <c r="K46" s="1">
        <v>61315977</v>
      </c>
      <c r="M46" s="1">
        <v>155329637482</v>
      </c>
      <c r="O46" s="1">
        <v>106055958793</v>
      </c>
      <c r="Q46" s="1">
        <f t="shared" si="1"/>
        <v>49273678689</v>
      </c>
    </row>
    <row r="47" spans="1:17" ht="21" x14ac:dyDescent="0.25">
      <c r="A47" s="3" t="s">
        <v>138</v>
      </c>
      <c r="C47" s="1">
        <v>12146774</v>
      </c>
      <c r="E47" s="1">
        <v>46379480073</v>
      </c>
      <c r="G47" s="1">
        <v>34881033098</v>
      </c>
      <c r="I47" s="1">
        <f t="shared" si="0"/>
        <v>11498446975</v>
      </c>
      <c r="K47" s="1">
        <v>12146774</v>
      </c>
      <c r="M47" s="1">
        <v>46379480073</v>
      </c>
      <c r="O47" s="1">
        <v>34881033098</v>
      </c>
      <c r="Q47" s="1">
        <f t="shared" si="1"/>
        <v>11498446975</v>
      </c>
    </row>
    <row r="48" spans="1:17" ht="21" x14ac:dyDescent="0.25">
      <c r="A48" s="3" t="s">
        <v>178</v>
      </c>
      <c r="C48" s="1">
        <v>3727515</v>
      </c>
      <c r="E48" s="1">
        <v>90063376875</v>
      </c>
      <c r="G48" s="1">
        <v>102779554235</v>
      </c>
      <c r="I48" s="1">
        <f t="shared" si="0"/>
        <v>-12716177360</v>
      </c>
      <c r="K48" s="1">
        <v>3727515</v>
      </c>
      <c r="M48" s="1">
        <v>90063376875</v>
      </c>
      <c r="O48" s="1">
        <v>102779554235</v>
      </c>
      <c r="Q48" s="1">
        <f t="shared" si="1"/>
        <v>-12716177360</v>
      </c>
    </row>
    <row r="49" spans="1:17" ht="21" x14ac:dyDescent="0.25">
      <c r="A49" s="3" t="s">
        <v>126</v>
      </c>
      <c r="C49" s="1">
        <v>8656771</v>
      </c>
      <c r="E49" s="1">
        <v>169993213829</v>
      </c>
      <c r="G49" s="1">
        <v>120273733942</v>
      </c>
      <c r="I49" s="1">
        <f t="shared" si="0"/>
        <v>49719479887</v>
      </c>
      <c r="K49" s="1">
        <v>8656771</v>
      </c>
      <c r="M49" s="1">
        <v>169993213829</v>
      </c>
      <c r="O49" s="1">
        <v>120273733942</v>
      </c>
      <c r="Q49" s="1">
        <f t="shared" si="1"/>
        <v>49719479887</v>
      </c>
    </row>
    <row r="50" spans="1:17" ht="21" x14ac:dyDescent="0.25">
      <c r="A50" s="3" t="s">
        <v>154</v>
      </c>
      <c r="C50" s="1">
        <v>28306998</v>
      </c>
      <c r="E50" s="1">
        <v>151114434791</v>
      </c>
      <c r="G50" s="1">
        <v>109228240142</v>
      </c>
      <c r="I50" s="1">
        <f t="shared" si="0"/>
        <v>41886194649</v>
      </c>
      <c r="K50" s="1">
        <v>28306998</v>
      </c>
      <c r="M50" s="1">
        <v>151114434791</v>
      </c>
      <c r="O50" s="1">
        <v>109228240142</v>
      </c>
      <c r="Q50" s="1">
        <f t="shared" si="1"/>
        <v>41886194649</v>
      </c>
    </row>
    <row r="51" spans="1:17" ht="21" x14ac:dyDescent="0.25">
      <c r="A51" s="3" t="s">
        <v>42</v>
      </c>
      <c r="C51" s="1">
        <v>193312</v>
      </c>
      <c r="E51" s="1">
        <v>29219589972</v>
      </c>
      <c r="G51" s="1">
        <v>21714530711</v>
      </c>
      <c r="I51" s="1">
        <f t="shared" si="0"/>
        <v>7505059261</v>
      </c>
      <c r="K51" s="1">
        <v>193312</v>
      </c>
      <c r="M51" s="1">
        <v>29219589972</v>
      </c>
      <c r="O51" s="1">
        <v>21714530711</v>
      </c>
      <c r="Q51" s="1">
        <f t="shared" si="1"/>
        <v>7505059261</v>
      </c>
    </row>
    <row r="52" spans="1:17" ht="21" x14ac:dyDescent="0.25">
      <c r="A52" s="3" t="s">
        <v>137</v>
      </c>
      <c r="C52" s="1">
        <v>5486326</v>
      </c>
      <c r="E52" s="1">
        <v>157601388465</v>
      </c>
      <c r="G52" s="1">
        <v>134758112463</v>
      </c>
      <c r="I52" s="1">
        <f t="shared" si="0"/>
        <v>22843276002</v>
      </c>
      <c r="K52" s="1">
        <v>5486326</v>
      </c>
      <c r="M52" s="1">
        <v>157601388465</v>
      </c>
      <c r="O52" s="1">
        <v>134758112463</v>
      </c>
      <c r="Q52" s="1">
        <f t="shared" si="1"/>
        <v>22843276002</v>
      </c>
    </row>
    <row r="53" spans="1:17" ht="21" x14ac:dyDescent="0.25">
      <c r="A53" s="3" t="s">
        <v>96</v>
      </c>
      <c r="C53" s="1">
        <v>2147520</v>
      </c>
      <c r="E53" s="1">
        <v>92055729761</v>
      </c>
      <c r="G53" s="1">
        <v>70980934221</v>
      </c>
      <c r="I53" s="1">
        <f t="shared" si="0"/>
        <v>21074795540</v>
      </c>
      <c r="K53" s="1">
        <v>2147520</v>
      </c>
      <c r="M53" s="1">
        <v>92055729761</v>
      </c>
      <c r="O53" s="1">
        <v>70980934221</v>
      </c>
      <c r="Q53" s="1">
        <f t="shared" si="1"/>
        <v>21074795540</v>
      </c>
    </row>
    <row r="54" spans="1:17" ht="21" x14ac:dyDescent="0.25">
      <c r="A54" s="3" t="s">
        <v>65</v>
      </c>
      <c r="C54" s="1">
        <v>16762789</v>
      </c>
      <c r="E54" s="1">
        <v>186125649453</v>
      </c>
      <c r="G54" s="1">
        <v>109113874925</v>
      </c>
      <c r="I54" s="1">
        <f t="shared" si="0"/>
        <v>77011774528</v>
      </c>
      <c r="K54" s="1">
        <v>16762789</v>
      </c>
      <c r="M54" s="1">
        <v>186125649453</v>
      </c>
      <c r="O54" s="1">
        <v>109113874925</v>
      </c>
      <c r="Q54" s="1">
        <f t="shared" si="1"/>
        <v>77011774528</v>
      </c>
    </row>
    <row r="55" spans="1:17" ht="21" x14ac:dyDescent="0.25">
      <c r="A55" s="3" t="s">
        <v>125</v>
      </c>
      <c r="C55" s="1">
        <v>47087225</v>
      </c>
      <c r="E55" s="1">
        <v>154093247995</v>
      </c>
      <c r="G55" s="1">
        <v>93493204742</v>
      </c>
      <c r="I55" s="1">
        <f t="shared" si="0"/>
        <v>60600043253</v>
      </c>
      <c r="K55" s="1">
        <v>47087225</v>
      </c>
      <c r="M55" s="1">
        <v>154093247995</v>
      </c>
      <c r="O55" s="1">
        <v>93493204742</v>
      </c>
      <c r="Q55" s="1">
        <f t="shared" si="1"/>
        <v>60600043253</v>
      </c>
    </row>
    <row r="56" spans="1:17" ht="21" x14ac:dyDescent="0.25">
      <c r="A56" s="3" t="s">
        <v>89</v>
      </c>
      <c r="C56" s="1">
        <v>82605557</v>
      </c>
      <c r="E56" s="1">
        <v>148524233072</v>
      </c>
      <c r="G56" s="1">
        <v>135917199648</v>
      </c>
      <c r="I56" s="1">
        <f t="shared" si="0"/>
        <v>12607033424</v>
      </c>
      <c r="K56" s="1">
        <v>82605557</v>
      </c>
      <c r="M56" s="1">
        <v>148524233072</v>
      </c>
      <c r="O56" s="1">
        <v>135917199648</v>
      </c>
      <c r="Q56" s="1">
        <f t="shared" si="1"/>
        <v>12607033424</v>
      </c>
    </row>
    <row r="57" spans="1:17" ht="21" x14ac:dyDescent="0.25">
      <c r="A57" s="3" t="s">
        <v>124</v>
      </c>
      <c r="C57" s="1">
        <v>26193848</v>
      </c>
      <c r="E57" s="1">
        <v>154908562547</v>
      </c>
      <c r="G57" s="1">
        <v>119865082121</v>
      </c>
      <c r="I57" s="1">
        <f t="shared" si="0"/>
        <v>35043480426</v>
      </c>
      <c r="K57" s="1">
        <v>26193848</v>
      </c>
      <c r="M57" s="1">
        <v>154908562547</v>
      </c>
      <c r="O57" s="1">
        <v>119865082121</v>
      </c>
      <c r="Q57" s="1">
        <f t="shared" si="1"/>
        <v>35043480426</v>
      </c>
    </row>
    <row r="58" spans="1:17" ht="21" x14ac:dyDescent="0.25">
      <c r="A58" s="3" t="s">
        <v>88</v>
      </c>
      <c r="C58" s="1">
        <v>58973461</v>
      </c>
      <c r="E58" s="1">
        <v>136989692578</v>
      </c>
      <c r="G58" s="1">
        <v>117284226392</v>
      </c>
      <c r="I58" s="1">
        <f t="shared" si="0"/>
        <v>19705466186</v>
      </c>
      <c r="K58" s="1">
        <v>58973461</v>
      </c>
      <c r="M58" s="1">
        <v>136989692578</v>
      </c>
      <c r="O58" s="1">
        <v>117284226392</v>
      </c>
      <c r="Q58" s="1">
        <f t="shared" si="1"/>
        <v>19705466186</v>
      </c>
    </row>
    <row r="59" spans="1:17" ht="21" x14ac:dyDescent="0.25">
      <c r="A59" s="3" t="s">
        <v>111</v>
      </c>
      <c r="C59" s="1">
        <v>16569031</v>
      </c>
      <c r="E59" s="1">
        <v>124951238166</v>
      </c>
      <c r="G59" s="1">
        <v>90852161398</v>
      </c>
      <c r="I59" s="1">
        <f t="shared" si="0"/>
        <v>34099076768</v>
      </c>
      <c r="K59" s="1">
        <v>16569031</v>
      </c>
      <c r="M59" s="1">
        <v>124951238166</v>
      </c>
      <c r="O59" s="1">
        <v>90852161398</v>
      </c>
      <c r="Q59" s="1">
        <f t="shared" si="1"/>
        <v>34099076768</v>
      </c>
    </row>
    <row r="60" spans="1:17" ht="21" x14ac:dyDescent="0.25">
      <c r="A60" s="3" t="s">
        <v>133</v>
      </c>
      <c r="C60" s="1">
        <v>11365909</v>
      </c>
      <c r="E60" s="1">
        <v>76465182548</v>
      </c>
      <c r="G60" s="1">
        <v>71615620700</v>
      </c>
      <c r="I60" s="1">
        <f t="shared" si="0"/>
        <v>4849561848</v>
      </c>
      <c r="K60" s="1">
        <v>11365909</v>
      </c>
      <c r="M60" s="1">
        <v>76465182548</v>
      </c>
      <c r="O60" s="1">
        <v>71615620700</v>
      </c>
      <c r="Q60" s="1">
        <f t="shared" si="1"/>
        <v>4849561848</v>
      </c>
    </row>
    <row r="61" spans="1:17" ht="21" x14ac:dyDescent="0.25">
      <c r="A61" s="3" t="s">
        <v>59</v>
      </c>
      <c r="C61" s="1">
        <v>4632759</v>
      </c>
      <c r="E61" s="1">
        <v>4633723355</v>
      </c>
      <c r="G61" s="1">
        <v>4573963034</v>
      </c>
      <c r="I61" s="1">
        <f t="shared" si="0"/>
        <v>59760321</v>
      </c>
      <c r="K61" s="1">
        <v>4632759</v>
      </c>
      <c r="M61" s="1">
        <v>4633723355</v>
      </c>
      <c r="O61" s="1">
        <v>4573963034</v>
      </c>
      <c r="Q61" s="1">
        <f t="shared" si="1"/>
        <v>59760321</v>
      </c>
    </row>
    <row r="62" spans="1:17" ht="21" x14ac:dyDescent="0.25">
      <c r="A62" s="3" t="s">
        <v>129</v>
      </c>
      <c r="C62" s="1">
        <v>66178697</v>
      </c>
      <c r="E62" s="1">
        <v>142366350137</v>
      </c>
      <c r="G62" s="1">
        <v>151946593954</v>
      </c>
      <c r="I62" s="1">
        <f t="shared" si="0"/>
        <v>-9580243817</v>
      </c>
      <c r="K62" s="1">
        <v>66178697</v>
      </c>
      <c r="M62" s="1">
        <v>142366350137</v>
      </c>
      <c r="O62" s="1">
        <v>151946593954</v>
      </c>
      <c r="Q62" s="1">
        <f t="shared" si="1"/>
        <v>-9580243817</v>
      </c>
    </row>
    <row r="63" spans="1:17" ht="21" x14ac:dyDescent="0.25">
      <c r="A63" s="3" t="s">
        <v>109</v>
      </c>
      <c r="C63" s="1">
        <v>2466</v>
      </c>
      <c r="E63" s="1">
        <v>22120317</v>
      </c>
      <c r="G63" s="1">
        <v>16834932</v>
      </c>
      <c r="I63" s="1">
        <f t="shared" si="0"/>
        <v>5285385</v>
      </c>
      <c r="K63" s="1">
        <v>2466</v>
      </c>
      <c r="M63" s="1">
        <v>22120317</v>
      </c>
      <c r="O63" s="1">
        <v>16834932</v>
      </c>
      <c r="Q63" s="1">
        <f t="shared" si="1"/>
        <v>5285385</v>
      </c>
    </row>
    <row r="64" spans="1:17" ht="21" x14ac:dyDescent="0.25">
      <c r="A64" s="3" t="s">
        <v>93</v>
      </c>
      <c r="C64" s="1">
        <v>9941094</v>
      </c>
      <c r="E64" s="1">
        <v>148259667631</v>
      </c>
      <c r="G64" s="1">
        <v>119405440704</v>
      </c>
      <c r="I64" s="1">
        <f t="shared" si="0"/>
        <v>28854226927</v>
      </c>
      <c r="K64" s="1">
        <v>9941094</v>
      </c>
      <c r="M64" s="1">
        <v>148259667631</v>
      </c>
      <c r="O64" s="1">
        <v>119405440704</v>
      </c>
      <c r="Q64" s="1">
        <f t="shared" si="1"/>
        <v>28854226927</v>
      </c>
    </row>
    <row r="65" spans="1:17" ht="21" x14ac:dyDescent="0.25">
      <c r="A65" s="3" t="s">
        <v>107</v>
      </c>
      <c r="C65" s="1">
        <v>16913</v>
      </c>
      <c r="E65" s="1">
        <v>354151523263</v>
      </c>
      <c r="G65" s="1">
        <v>389786212205</v>
      </c>
      <c r="I65" s="1">
        <f t="shared" si="0"/>
        <v>-35634688942</v>
      </c>
      <c r="K65" s="1">
        <v>16913</v>
      </c>
      <c r="M65" s="1">
        <v>354151523263</v>
      </c>
      <c r="O65" s="1">
        <v>389786212205</v>
      </c>
      <c r="Q65" s="1">
        <f t="shared" si="1"/>
        <v>-35634688942</v>
      </c>
    </row>
    <row r="66" spans="1:17" ht="21" x14ac:dyDescent="0.25">
      <c r="A66" s="3" t="s">
        <v>110</v>
      </c>
      <c r="C66" s="1">
        <v>10727875</v>
      </c>
      <c r="E66" s="1">
        <v>178835135241</v>
      </c>
      <c r="G66" s="1">
        <v>122106281549</v>
      </c>
      <c r="I66" s="1">
        <f t="shared" si="0"/>
        <v>56728853692</v>
      </c>
      <c r="K66" s="1">
        <v>10727875</v>
      </c>
      <c r="M66" s="1">
        <v>178835135241</v>
      </c>
      <c r="O66" s="1">
        <v>122106281549</v>
      </c>
      <c r="Q66" s="1">
        <f t="shared" si="1"/>
        <v>56728853692</v>
      </c>
    </row>
    <row r="67" spans="1:17" ht="21" x14ac:dyDescent="0.25">
      <c r="A67" s="3" t="s">
        <v>169</v>
      </c>
      <c r="C67" s="1">
        <v>2760101</v>
      </c>
      <c r="E67" s="1">
        <v>12236803893</v>
      </c>
      <c r="G67" s="1">
        <v>12932117054</v>
      </c>
      <c r="I67" s="1">
        <f t="shared" si="0"/>
        <v>-695313161</v>
      </c>
      <c r="K67" s="1">
        <v>2760101</v>
      </c>
      <c r="M67" s="1">
        <v>12236803893</v>
      </c>
      <c r="O67" s="1">
        <v>12932117054</v>
      </c>
      <c r="Q67" s="1">
        <f t="shared" si="1"/>
        <v>-695313161</v>
      </c>
    </row>
    <row r="68" spans="1:17" ht="21" x14ac:dyDescent="0.25">
      <c r="A68" s="3" t="s">
        <v>67</v>
      </c>
      <c r="C68" s="1">
        <v>17099143</v>
      </c>
      <c r="E68" s="1">
        <v>112830328053</v>
      </c>
      <c r="G68" s="1">
        <v>117089277355</v>
      </c>
      <c r="I68" s="1">
        <f t="shared" si="0"/>
        <v>-4258949302</v>
      </c>
      <c r="K68" s="1">
        <v>17099143</v>
      </c>
      <c r="M68" s="1">
        <v>112830328053</v>
      </c>
      <c r="O68" s="1">
        <v>117089277355</v>
      </c>
      <c r="Q68" s="1">
        <f t="shared" si="1"/>
        <v>-4258949302</v>
      </c>
    </row>
    <row r="69" spans="1:17" ht="21" x14ac:dyDescent="0.25">
      <c r="A69" s="3" t="s">
        <v>130</v>
      </c>
      <c r="C69" s="1">
        <v>85602671</v>
      </c>
      <c r="E69" s="1">
        <v>120616166541</v>
      </c>
      <c r="G69" s="1">
        <v>85952397481</v>
      </c>
      <c r="I69" s="1">
        <f t="shared" si="0"/>
        <v>34663769060</v>
      </c>
      <c r="K69" s="1">
        <v>85602671</v>
      </c>
      <c r="M69" s="1">
        <v>120616166541</v>
      </c>
      <c r="O69" s="1">
        <v>85952397481</v>
      </c>
      <c r="Q69" s="1">
        <f t="shared" si="1"/>
        <v>34663769060</v>
      </c>
    </row>
    <row r="70" spans="1:17" ht="21" x14ac:dyDescent="0.25">
      <c r="A70" s="3" t="s">
        <v>87</v>
      </c>
      <c r="C70" s="1">
        <v>28806837</v>
      </c>
      <c r="E70" s="1">
        <v>197516546636</v>
      </c>
      <c r="G70" s="1">
        <v>179581226093</v>
      </c>
      <c r="I70" s="1">
        <f t="shared" si="0"/>
        <v>17935320543</v>
      </c>
      <c r="K70" s="1">
        <v>28806837</v>
      </c>
      <c r="M70" s="1">
        <v>197516546636</v>
      </c>
      <c r="O70" s="1">
        <v>179581226093</v>
      </c>
      <c r="Q70" s="1">
        <f t="shared" si="1"/>
        <v>17935320543</v>
      </c>
    </row>
    <row r="71" spans="1:17" ht="21" x14ac:dyDescent="0.25">
      <c r="A71" s="3" t="s">
        <v>55</v>
      </c>
      <c r="C71" s="1">
        <v>71642475</v>
      </c>
      <c r="E71" s="1">
        <v>170044119374</v>
      </c>
      <c r="G71" s="1">
        <v>106509607477</v>
      </c>
      <c r="I71" s="1">
        <f t="shared" si="0"/>
        <v>63534511897</v>
      </c>
      <c r="K71" s="1">
        <v>71642475</v>
      </c>
      <c r="M71" s="1">
        <v>170044119374</v>
      </c>
      <c r="O71" s="1">
        <v>106509607477</v>
      </c>
      <c r="Q71" s="1">
        <f t="shared" si="1"/>
        <v>63534511897</v>
      </c>
    </row>
    <row r="72" spans="1:17" ht="21" x14ac:dyDescent="0.25">
      <c r="A72" s="3" t="s">
        <v>104</v>
      </c>
      <c r="C72" s="1">
        <v>2362736</v>
      </c>
      <c r="E72" s="1">
        <v>147678294474</v>
      </c>
      <c r="G72" s="1">
        <v>87355028609</v>
      </c>
      <c r="I72" s="1">
        <f t="shared" si="0"/>
        <v>60323265865</v>
      </c>
      <c r="K72" s="1">
        <v>2362736</v>
      </c>
      <c r="M72" s="1">
        <v>147678294474</v>
      </c>
      <c r="O72" s="1">
        <v>87355028609</v>
      </c>
      <c r="Q72" s="1">
        <f t="shared" si="1"/>
        <v>60323265865</v>
      </c>
    </row>
    <row r="73" spans="1:17" ht="21" x14ac:dyDescent="0.25">
      <c r="A73" s="3" t="s">
        <v>175</v>
      </c>
      <c r="C73" s="1">
        <v>1429748</v>
      </c>
      <c r="E73" s="1">
        <v>20727149260</v>
      </c>
      <c r="G73" s="1">
        <v>20188099860</v>
      </c>
      <c r="I73" s="1">
        <f t="shared" ref="I73:I136" si="2">E73-G73</f>
        <v>539049400</v>
      </c>
      <c r="K73" s="1">
        <v>1429748</v>
      </c>
      <c r="M73" s="1">
        <v>20727149260</v>
      </c>
      <c r="O73" s="1">
        <v>20188099860</v>
      </c>
      <c r="Q73" s="1">
        <f t="shared" ref="Q73:Q136" si="3">M73-O73</f>
        <v>539049400</v>
      </c>
    </row>
    <row r="74" spans="1:17" ht="21" x14ac:dyDescent="0.25">
      <c r="A74" s="3" t="s">
        <v>168</v>
      </c>
      <c r="C74" s="1">
        <v>3181188</v>
      </c>
      <c r="E74" s="1">
        <v>44697419421</v>
      </c>
      <c r="G74" s="1">
        <v>44158035464</v>
      </c>
      <c r="I74" s="1">
        <f t="shared" si="2"/>
        <v>539383957</v>
      </c>
      <c r="K74" s="1">
        <v>3181188</v>
      </c>
      <c r="M74" s="1">
        <v>44697419421</v>
      </c>
      <c r="O74" s="1">
        <v>44158035464</v>
      </c>
      <c r="Q74" s="1">
        <f t="shared" si="3"/>
        <v>539383957</v>
      </c>
    </row>
    <row r="75" spans="1:17" ht="21" x14ac:dyDescent="0.25">
      <c r="A75" s="3" t="s">
        <v>113</v>
      </c>
      <c r="C75" s="1">
        <v>4153262</v>
      </c>
      <c r="E75" s="1">
        <v>169420775975</v>
      </c>
      <c r="G75" s="1">
        <v>116697387883</v>
      </c>
      <c r="I75" s="1">
        <f t="shared" si="2"/>
        <v>52723388092</v>
      </c>
      <c r="K75" s="1">
        <v>4153262</v>
      </c>
      <c r="M75" s="1">
        <v>169420775975</v>
      </c>
      <c r="O75" s="1">
        <v>116697387883</v>
      </c>
      <c r="Q75" s="1">
        <f t="shared" si="3"/>
        <v>52723388092</v>
      </c>
    </row>
    <row r="76" spans="1:17" ht="21" x14ac:dyDescent="0.25">
      <c r="A76" s="3" t="s">
        <v>166</v>
      </c>
      <c r="C76" s="1">
        <v>8084640</v>
      </c>
      <c r="E76" s="1">
        <v>19132817572</v>
      </c>
      <c r="G76" s="1">
        <v>19954904489</v>
      </c>
      <c r="I76" s="1">
        <f t="shared" si="2"/>
        <v>-822086917</v>
      </c>
      <c r="K76" s="1">
        <v>8084640</v>
      </c>
      <c r="M76" s="1">
        <v>19132817572</v>
      </c>
      <c r="O76" s="1">
        <v>19954904489</v>
      </c>
      <c r="Q76" s="1">
        <f t="shared" si="3"/>
        <v>-822086917</v>
      </c>
    </row>
    <row r="77" spans="1:17" ht="21" x14ac:dyDescent="0.25">
      <c r="A77" s="3" t="s">
        <v>174</v>
      </c>
      <c r="C77" s="1">
        <v>30378537</v>
      </c>
      <c r="E77" s="1">
        <v>167900469763</v>
      </c>
      <c r="G77" s="1">
        <v>150821183895</v>
      </c>
      <c r="I77" s="1">
        <f t="shared" si="2"/>
        <v>17079285868</v>
      </c>
      <c r="K77" s="1">
        <v>30378537</v>
      </c>
      <c r="M77" s="1">
        <v>167900469763</v>
      </c>
      <c r="O77" s="1">
        <v>150821183895</v>
      </c>
      <c r="Q77" s="1">
        <f t="shared" si="3"/>
        <v>17079285868</v>
      </c>
    </row>
    <row r="78" spans="1:17" ht="21" x14ac:dyDescent="0.25">
      <c r="A78" s="3" t="s">
        <v>31</v>
      </c>
      <c r="C78" s="1">
        <v>24269299</v>
      </c>
      <c r="E78" s="1">
        <v>182298448702</v>
      </c>
      <c r="G78" s="1">
        <v>110388683393</v>
      </c>
      <c r="I78" s="1">
        <f t="shared" si="2"/>
        <v>71909765309</v>
      </c>
      <c r="K78" s="1">
        <v>24269299</v>
      </c>
      <c r="M78" s="1">
        <v>182298448702</v>
      </c>
      <c r="O78" s="1">
        <v>110388683393</v>
      </c>
      <c r="Q78" s="1">
        <f t="shared" si="3"/>
        <v>71909765309</v>
      </c>
    </row>
    <row r="79" spans="1:17" ht="21" x14ac:dyDescent="0.25">
      <c r="A79" s="3" t="s">
        <v>63</v>
      </c>
      <c r="C79" s="1">
        <v>8028292</v>
      </c>
      <c r="E79" s="1">
        <v>117740928215</v>
      </c>
      <c r="G79" s="1">
        <v>67553658408</v>
      </c>
      <c r="I79" s="1">
        <f t="shared" si="2"/>
        <v>50187269807</v>
      </c>
      <c r="K79" s="1">
        <v>8028292</v>
      </c>
      <c r="M79" s="1">
        <v>117740928215</v>
      </c>
      <c r="O79" s="1">
        <v>67553658408</v>
      </c>
      <c r="Q79" s="1">
        <f t="shared" si="3"/>
        <v>50187269807</v>
      </c>
    </row>
    <row r="80" spans="1:17" ht="21" x14ac:dyDescent="0.25">
      <c r="A80" s="3" t="s">
        <v>160</v>
      </c>
      <c r="C80" s="1">
        <v>18616407</v>
      </c>
      <c r="E80" s="1">
        <v>130600590369</v>
      </c>
      <c r="G80" s="1">
        <v>103795720530</v>
      </c>
      <c r="I80" s="1">
        <f t="shared" si="2"/>
        <v>26804869839</v>
      </c>
      <c r="K80" s="1">
        <v>18616407</v>
      </c>
      <c r="M80" s="1">
        <v>130600590369</v>
      </c>
      <c r="O80" s="1">
        <v>103795720530</v>
      </c>
      <c r="Q80" s="1">
        <f t="shared" si="3"/>
        <v>26804869839</v>
      </c>
    </row>
    <row r="81" spans="1:17" ht="21" x14ac:dyDescent="0.25">
      <c r="A81" s="3" t="s">
        <v>84</v>
      </c>
      <c r="C81" s="1">
        <v>20412175</v>
      </c>
      <c r="E81" s="1">
        <v>114639841101</v>
      </c>
      <c r="G81" s="1">
        <v>86324205437</v>
      </c>
      <c r="I81" s="1">
        <f t="shared" si="2"/>
        <v>28315635664</v>
      </c>
      <c r="K81" s="1">
        <v>20412175</v>
      </c>
      <c r="M81" s="1">
        <v>114639841101</v>
      </c>
      <c r="O81" s="1">
        <v>86324205437</v>
      </c>
      <c r="Q81" s="1">
        <f t="shared" si="3"/>
        <v>28315635664</v>
      </c>
    </row>
    <row r="82" spans="1:17" ht="21" x14ac:dyDescent="0.25">
      <c r="A82" s="3" t="s">
        <v>76</v>
      </c>
      <c r="C82" s="1">
        <v>31401010</v>
      </c>
      <c r="E82" s="1">
        <v>149995960847</v>
      </c>
      <c r="G82" s="1">
        <v>87617083901</v>
      </c>
      <c r="I82" s="1">
        <f t="shared" si="2"/>
        <v>62378876946</v>
      </c>
      <c r="K82" s="1">
        <v>31401010</v>
      </c>
      <c r="M82" s="1">
        <v>149995960847</v>
      </c>
      <c r="O82" s="1">
        <v>87617083901</v>
      </c>
      <c r="Q82" s="1">
        <f t="shared" si="3"/>
        <v>62378876946</v>
      </c>
    </row>
    <row r="83" spans="1:17" ht="21" x14ac:dyDescent="0.25">
      <c r="A83" s="3" t="s">
        <v>20</v>
      </c>
      <c r="C83" s="1">
        <v>13534546</v>
      </c>
      <c r="E83" s="1">
        <v>86354411059</v>
      </c>
      <c r="G83" s="1">
        <v>93838119510</v>
      </c>
      <c r="I83" s="1">
        <f t="shared" si="2"/>
        <v>-7483708451</v>
      </c>
      <c r="K83" s="1">
        <v>13534546</v>
      </c>
      <c r="M83" s="1">
        <v>86354411059</v>
      </c>
      <c r="O83" s="1">
        <v>93838119510</v>
      </c>
      <c r="Q83" s="1">
        <f t="shared" si="3"/>
        <v>-7483708451</v>
      </c>
    </row>
    <row r="84" spans="1:17" ht="21" x14ac:dyDescent="0.25">
      <c r="A84" s="3" t="s">
        <v>140</v>
      </c>
      <c r="C84" s="1">
        <v>2364070</v>
      </c>
      <c r="E84" s="1">
        <v>6497854196</v>
      </c>
      <c r="G84" s="1">
        <v>5339031081</v>
      </c>
      <c r="I84" s="1">
        <f t="shared" si="2"/>
        <v>1158823115</v>
      </c>
      <c r="K84" s="1">
        <v>2364070</v>
      </c>
      <c r="M84" s="1">
        <v>6497854196</v>
      </c>
      <c r="O84" s="1">
        <v>5339031081</v>
      </c>
      <c r="Q84" s="1">
        <f t="shared" si="3"/>
        <v>1158823115</v>
      </c>
    </row>
    <row r="85" spans="1:17" ht="21" x14ac:dyDescent="0.25">
      <c r="A85" s="3" t="s">
        <v>118</v>
      </c>
      <c r="C85" s="1">
        <v>26603150</v>
      </c>
      <c r="E85" s="1">
        <v>190326030160</v>
      </c>
      <c r="G85" s="1">
        <v>102395932176</v>
      </c>
      <c r="I85" s="1">
        <f t="shared" si="2"/>
        <v>87930097984</v>
      </c>
      <c r="K85" s="1">
        <v>26603150</v>
      </c>
      <c r="M85" s="1">
        <v>190326030160</v>
      </c>
      <c r="O85" s="1">
        <v>102395932176</v>
      </c>
      <c r="Q85" s="1">
        <f t="shared" si="3"/>
        <v>87930097984</v>
      </c>
    </row>
    <row r="86" spans="1:17" ht="21" x14ac:dyDescent="0.25">
      <c r="A86" s="3" t="s">
        <v>164</v>
      </c>
      <c r="C86" s="1">
        <v>7049594</v>
      </c>
      <c r="E86" s="1">
        <v>17452776092</v>
      </c>
      <c r="G86" s="1">
        <v>17325821463</v>
      </c>
      <c r="I86" s="1">
        <f t="shared" si="2"/>
        <v>126954629</v>
      </c>
      <c r="K86" s="1">
        <v>7049594</v>
      </c>
      <c r="M86" s="1">
        <v>17452776092</v>
      </c>
      <c r="O86" s="1">
        <v>17325821463</v>
      </c>
      <c r="Q86" s="1">
        <f t="shared" si="3"/>
        <v>126954629</v>
      </c>
    </row>
    <row r="87" spans="1:17" ht="21" x14ac:dyDescent="0.25">
      <c r="A87" s="3" t="s">
        <v>153</v>
      </c>
      <c r="C87" s="1">
        <v>11093197</v>
      </c>
      <c r="E87" s="1">
        <v>18877770897</v>
      </c>
      <c r="G87" s="1">
        <v>15168261397</v>
      </c>
      <c r="I87" s="1">
        <f t="shared" si="2"/>
        <v>3709509500</v>
      </c>
      <c r="K87" s="1">
        <v>11093197</v>
      </c>
      <c r="M87" s="1">
        <v>18877770897</v>
      </c>
      <c r="O87" s="1">
        <v>15168261397</v>
      </c>
      <c r="Q87" s="1">
        <f t="shared" si="3"/>
        <v>3709509500</v>
      </c>
    </row>
    <row r="88" spans="1:17" ht="21" x14ac:dyDescent="0.25">
      <c r="A88" s="3" t="s">
        <v>172</v>
      </c>
      <c r="C88" s="1">
        <v>24931172</v>
      </c>
      <c r="E88" s="1">
        <v>112683658154</v>
      </c>
      <c r="G88" s="1">
        <v>111108395326</v>
      </c>
      <c r="I88" s="1">
        <f t="shared" si="2"/>
        <v>1575262828</v>
      </c>
      <c r="K88" s="1">
        <v>24931172</v>
      </c>
      <c r="M88" s="1">
        <v>112683658154</v>
      </c>
      <c r="O88" s="1">
        <v>111108395326</v>
      </c>
      <c r="Q88" s="1">
        <f t="shared" si="3"/>
        <v>1575262828</v>
      </c>
    </row>
    <row r="89" spans="1:17" ht="21" x14ac:dyDescent="0.25">
      <c r="A89" s="3" t="s">
        <v>58</v>
      </c>
      <c r="C89" s="1">
        <v>9350180</v>
      </c>
      <c r="E89" s="1">
        <v>17154842847</v>
      </c>
      <c r="G89" s="1">
        <v>10604643251</v>
      </c>
      <c r="I89" s="1">
        <f t="shared" si="2"/>
        <v>6550199596</v>
      </c>
      <c r="K89" s="1">
        <v>9350180</v>
      </c>
      <c r="M89" s="1">
        <v>17154842847</v>
      </c>
      <c r="O89" s="1">
        <v>10604643251</v>
      </c>
      <c r="Q89" s="1">
        <f t="shared" si="3"/>
        <v>6550199596</v>
      </c>
    </row>
    <row r="90" spans="1:17" ht="21" x14ac:dyDescent="0.25">
      <c r="A90" s="3" t="s">
        <v>127</v>
      </c>
      <c r="C90" s="1">
        <v>80326024</v>
      </c>
      <c r="E90" s="1">
        <v>139962162333</v>
      </c>
      <c r="G90" s="1">
        <v>97662815153</v>
      </c>
      <c r="I90" s="1">
        <f t="shared" si="2"/>
        <v>42299347180</v>
      </c>
      <c r="K90" s="1">
        <v>80326024</v>
      </c>
      <c r="M90" s="1">
        <v>139962162333</v>
      </c>
      <c r="O90" s="1">
        <v>97662815153</v>
      </c>
      <c r="Q90" s="1">
        <f t="shared" si="3"/>
        <v>42299347180</v>
      </c>
    </row>
    <row r="91" spans="1:17" ht="21" x14ac:dyDescent="0.25">
      <c r="A91" s="3" t="s">
        <v>165</v>
      </c>
      <c r="C91" s="1">
        <v>34744017</v>
      </c>
      <c r="E91" s="1">
        <v>108459752325</v>
      </c>
      <c r="G91" s="1">
        <v>106614626077</v>
      </c>
      <c r="I91" s="1">
        <f t="shared" si="2"/>
        <v>1845126248</v>
      </c>
      <c r="K91" s="1">
        <v>34744017</v>
      </c>
      <c r="M91" s="1">
        <v>108459752325</v>
      </c>
      <c r="O91" s="1">
        <v>106614626077</v>
      </c>
      <c r="Q91" s="1">
        <f t="shared" si="3"/>
        <v>1845126248</v>
      </c>
    </row>
    <row r="92" spans="1:17" ht="21" x14ac:dyDescent="0.25">
      <c r="A92" s="3" t="s">
        <v>71</v>
      </c>
      <c r="C92" s="1">
        <v>69995860</v>
      </c>
      <c r="E92" s="1">
        <v>150508534268</v>
      </c>
      <c r="G92" s="1">
        <v>110903984452</v>
      </c>
      <c r="I92" s="1">
        <f t="shared" si="2"/>
        <v>39604549816</v>
      </c>
      <c r="K92" s="1">
        <v>69995860</v>
      </c>
      <c r="M92" s="1">
        <v>150508534268</v>
      </c>
      <c r="O92" s="1">
        <v>110903984452</v>
      </c>
      <c r="Q92" s="1">
        <f t="shared" si="3"/>
        <v>39604549816</v>
      </c>
    </row>
    <row r="93" spans="1:17" ht="21" x14ac:dyDescent="0.25">
      <c r="A93" s="3" t="s">
        <v>39</v>
      </c>
      <c r="C93" s="1">
        <v>4012029</v>
      </c>
      <c r="E93" s="1">
        <v>214059231171</v>
      </c>
      <c r="G93" s="1">
        <v>126118587381</v>
      </c>
      <c r="I93" s="1">
        <f t="shared" si="2"/>
        <v>87940643790</v>
      </c>
      <c r="K93" s="1">
        <v>4012029</v>
      </c>
      <c r="M93" s="1">
        <v>214059231171</v>
      </c>
      <c r="O93" s="1">
        <v>126118587381</v>
      </c>
      <c r="Q93" s="1">
        <f t="shared" si="3"/>
        <v>87940643790</v>
      </c>
    </row>
    <row r="94" spans="1:17" ht="21" x14ac:dyDescent="0.25">
      <c r="A94" s="3" t="s">
        <v>141</v>
      </c>
      <c r="C94" s="1">
        <v>169348793</v>
      </c>
      <c r="E94" s="1">
        <v>148042999337</v>
      </c>
      <c r="G94" s="1">
        <v>107419941857</v>
      </c>
      <c r="I94" s="1">
        <f t="shared" si="2"/>
        <v>40623057480</v>
      </c>
      <c r="K94" s="1">
        <v>169348793</v>
      </c>
      <c r="M94" s="1">
        <v>148042999337</v>
      </c>
      <c r="O94" s="1">
        <v>107419941857</v>
      </c>
      <c r="Q94" s="1">
        <f t="shared" si="3"/>
        <v>40623057480</v>
      </c>
    </row>
    <row r="95" spans="1:17" ht="21" x14ac:dyDescent="0.25">
      <c r="A95" s="3" t="s">
        <v>101</v>
      </c>
      <c r="C95" s="1">
        <v>300610</v>
      </c>
      <c r="E95" s="1">
        <v>51824259103</v>
      </c>
      <c r="G95" s="1">
        <v>39684007316</v>
      </c>
      <c r="I95" s="1">
        <f t="shared" si="2"/>
        <v>12140251787</v>
      </c>
      <c r="K95" s="1">
        <v>300610</v>
      </c>
      <c r="M95" s="1">
        <v>51824259103</v>
      </c>
      <c r="O95" s="1">
        <v>39684007316</v>
      </c>
      <c r="Q95" s="1">
        <f t="shared" si="3"/>
        <v>12140251787</v>
      </c>
    </row>
    <row r="96" spans="1:17" ht="21" x14ac:dyDescent="0.25">
      <c r="A96" s="3" t="s">
        <v>57</v>
      </c>
      <c r="C96" s="1">
        <v>2991585</v>
      </c>
      <c r="E96" s="1">
        <v>3119851510</v>
      </c>
      <c r="G96" s="1">
        <v>3113914590</v>
      </c>
      <c r="I96" s="1">
        <f t="shared" si="2"/>
        <v>5936920</v>
      </c>
      <c r="K96" s="1">
        <v>2991585</v>
      </c>
      <c r="M96" s="1">
        <v>3119851510</v>
      </c>
      <c r="O96" s="1">
        <v>3113914590</v>
      </c>
      <c r="Q96" s="1">
        <f t="shared" si="3"/>
        <v>5936920</v>
      </c>
    </row>
    <row r="97" spans="1:17" ht="21" x14ac:dyDescent="0.25">
      <c r="A97" s="3" t="s">
        <v>34</v>
      </c>
      <c r="C97" s="1">
        <v>96424750</v>
      </c>
      <c r="E97" s="1">
        <v>137491278662</v>
      </c>
      <c r="G97" s="1">
        <v>120754946623</v>
      </c>
      <c r="I97" s="1">
        <f t="shared" si="2"/>
        <v>16736332039</v>
      </c>
      <c r="K97" s="1">
        <v>96424750</v>
      </c>
      <c r="M97" s="1">
        <v>137491278662</v>
      </c>
      <c r="O97" s="1">
        <v>120754946623</v>
      </c>
      <c r="Q97" s="1">
        <f t="shared" si="3"/>
        <v>16736332039</v>
      </c>
    </row>
    <row r="98" spans="1:17" ht="21" x14ac:dyDescent="0.25">
      <c r="A98" s="3" t="s">
        <v>32</v>
      </c>
      <c r="C98" s="1">
        <v>1420433</v>
      </c>
      <c r="E98" s="1">
        <v>4036673543</v>
      </c>
      <c r="G98" s="1">
        <v>3392553501</v>
      </c>
      <c r="I98" s="1">
        <f t="shared" si="2"/>
        <v>644120042</v>
      </c>
      <c r="K98" s="1">
        <v>1420433</v>
      </c>
      <c r="M98" s="1">
        <v>4036673543</v>
      </c>
      <c r="O98" s="1">
        <v>3392553501</v>
      </c>
      <c r="Q98" s="1">
        <f t="shared" si="3"/>
        <v>644120042</v>
      </c>
    </row>
    <row r="99" spans="1:17" ht="21" x14ac:dyDescent="0.25">
      <c r="A99" s="3" t="s">
        <v>28</v>
      </c>
      <c r="C99" s="1">
        <v>10182642</v>
      </c>
      <c r="E99" s="1">
        <v>53954987146</v>
      </c>
      <c r="G99" s="1">
        <v>47084314626</v>
      </c>
      <c r="I99" s="1">
        <f t="shared" si="2"/>
        <v>6870672520</v>
      </c>
      <c r="K99" s="1">
        <v>10182642</v>
      </c>
      <c r="M99" s="1">
        <v>53954987146</v>
      </c>
      <c r="O99" s="1">
        <v>47084314626</v>
      </c>
      <c r="Q99" s="1">
        <f t="shared" si="3"/>
        <v>6870672520</v>
      </c>
    </row>
    <row r="100" spans="1:17" ht="21" x14ac:dyDescent="0.25">
      <c r="A100" s="3" t="s">
        <v>24</v>
      </c>
      <c r="C100" s="1">
        <v>42072380</v>
      </c>
      <c r="E100" s="1">
        <v>150164536327</v>
      </c>
      <c r="G100" s="1">
        <v>89589406437</v>
      </c>
      <c r="I100" s="1">
        <f t="shared" si="2"/>
        <v>60575129890</v>
      </c>
      <c r="K100" s="1">
        <v>42072380</v>
      </c>
      <c r="M100" s="1">
        <v>150164536327</v>
      </c>
      <c r="O100" s="1">
        <v>89589406437</v>
      </c>
      <c r="Q100" s="1">
        <f t="shared" si="3"/>
        <v>60575129890</v>
      </c>
    </row>
    <row r="101" spans="1:17" ht="21" x14ac:dyDescent="0.25">
      <c r="A101" s="3" t="s">
        <v>103</v>
      </c>
      <c r="C101" s="1">
        <v>2557008</v>
      </c>
      <c r="E101" s="1">
        <v>35597509864</v>
      </c>
      <c r="G101" s="1">
        <v>19968097122</v>
      </c>
      <c r="I101" s="1">
        <f t="shared" si="2"/>
        <v>15629412742</v>
      </c>
      <c r="K101" s="1">
        <v>2557008</v>
      </c>
      <c r="M101" s="1">
        <v>35597509864</v>
      </c>
      <c r="O101" s="1">
        <v>19968097122</v>
      </c>
      <c r="Q101" s="1">
        <f t="shared" si="3"/>
        <v>15629412742</v>
      </c>
    </row>
    <row r="102" spans="1:17" ht="21" x14ac:dyDescent="0.25">
      <c r="A102" s="3" t="s">
        <v>94</v>
      </c>
      <c r="C102" s="1">
        <v>1150192</v>
      </c>
      <c r="E102" s="1">
        <v>77300317802</v>
      </c>
      <c r="G102" s="1">
        <v>50068875564</v>
      </c>
      <c r="I102" s="1">
        <f t="shared" si="2"/>
        <v>27231442238</v>
      </c>
      <c r="K102" s="1">
        <v>1150192</v>
      </c>
      <c r="M102" s="1">
        <v>77300317802</v>
      </c>
      <c r="O102" s="1">
        <v>50068875564</v>
      </c>
      <c r="Q102" s="1">
        <f t="shared" si="3"/>
        <v>27231442238</v>
      </c>
    </row>
    <row r="103" spans="1:17" ht="21" x14ac:dyDescent="0.25">
      <c r="A103" s="3" t="s">
        <v>40</v>
      </c>
      <c r="C103" s="1">
        <v>68735881</v>
      </c>
      <c r="E103" s="1">
        <v>147117220044</v>
      </c>
      <c r="G103" s="1">
        <v>116781699119</v>
      </c>
      <c r="I103" s="1">
        <f t="shared" si="2"/>
        <v>30335520925</v>
      </c>
      <c r="K103" s="1">
        <v>68735881</v>
      </c>
      <c r="M103" s="1">
        <v>147117220044</v>
      </c>
      <c r="O103" s="1">
        <v>116781699119</v>
      </c>
      <c r="Q103" s="1">
        <f t="shared" si="3"/>
        <v>30335520925</v>
      </c>
    </row>
    <row r="104" spans="1:17" ht="21" x14ac:dyDescent="0.25">
      <c r="A104" s="3" t="s">
        <v>27</v>
      </c>
      <c r="C104" s="1">
        <v>128976823</v>
      </c>
      <c r="E104" s="1">
        <v>169701257441</v>
      </c>
      <c r="G104" s="1">
        <v>124736238166</v>
      </c>
      <c r="I104" s="1">
        <f t="shared" si="2"/>
        <v>44965019275</v>
      </c>
      <c r="K104" s="1">
        <v>128976823</v>
      </c>
      <c r="M104" s="1">
        <v>169701257441</v>
      </c>
      <c r="O104" s="1">
        <v>124736238166</v>
      </c>
      <c r="Q104" s="1">
        <f t="shared" si="3"/>
        <v>44965019275</v>
      </c>
    </row>
    <row r="105" spans="1:17" ht="21" x14ac:dyDescent="0.25">
      <c r="A105" s="3" t="s">
        <v>120</v>
      </c>
      <c r="C105" s="1">
        <v>49660874</v>
      </c>
      <c r="E105" s="1">
        <v>133047887698</v>
      </c>
      <c r="G105" s="1">
        <v>119296868034</v>
      </c>
      <c r="I105" s="1">
        <f t="shared" si="2"/>
        <v>13751019664</v>
      </c>
      <c r="K105" s="1">
        <v>49660874</v>
      </c>
      <c r="M105" s="1">
        <v>133047887698</v>
      </c>
      <c r="O105" s="1">
        <v>119296868034</v>
      </c>
      <c r="Q105" s="1">
        <f t="shared" si="3"/>
        <v>13751019664</v>
      </c>
    </row>
    <row r="106" spans="1:17" ht="21" x14ac:dyDescent="0.25">
      <c r="A106" s="3" t="s">
        <v>74</v>
      </c>
      <c r="C106" s="1">
        <v>25841298</v>
      </c>
      <c r="E106" s="1">
        <v>75616915516</v>
      </c>
      <c r="G106" s="1">
        <v>63522640797</v>
      </c>
      <c r="I106" s="1">
        <f t="shared" si="2"/>
        <v>12094274719</v>
      </c>
      <c r="K106" s="1">
        <v>25841298</v>
      </c>
      <c r="M106" s="1">
        <v>75616915516</v>
      </c>
      <c r="O106" s="1">
        <v>63522640797</v>
      </c>
      <c r="Q106" s="1">
        <f t="shared" si="3"/>
        <v>12094274719</v>
      </c>
    </row>
    <row r="107" spans="1:17" ht="21" x14ac:dyDescent="0.25">
      <c r="A107" s="3" t="s">
        <v>38</v>
      </c>
      <c r="C107" s="1">
        <v>21586148</v>
      </c>
      <c r="E107" s="1">
        <v>110951907053</v>
      </c>
      <c r="G107" s="1">
        <v>66228435636</v>
      </c>
      <c r="I107" s="1">
        <f t="shared" si="2"/>
        <v>44723471417</v>
      </c>
      <c r="K107" s="1">
        <v>21586148</v>
      </c>
      <c r="M107" s="1">
        <v>110951907053</v>
      </c>
      <c r="O107" s="1">
        <v>66228435636</v>
      </c>
      <c r="Q107" s="1">
        <f t="shared" si="3"/>
        <v>44723471417</v>
      </c>
    </row>
    <row r="108" spans="1:17" ht="21" x14ac:dyDescent="0.25">
      <c r="A108" s="3" t="s">
        <v>139</v>
      </c>
      <c r="C108" s="1">
        <v>51529766</v>
      </c>
      <c r="E108" s="1">
        <v>93161485335</v>
      </c>
      <c r="G108" s="1">
        <v>62890437655</v>
      </c>
      <c r="I108" s="1">
        <f t="shared" si="2"/>
        <v>30271047680</v>
      </c>
      <c r="K108" s="1">
        <v>51529766</v>
      </c>
      <c r="M108" s="1">
        <v>93161485335</v>
      </c>
      <c r="O108" s="1">
        <v>62890437655</v>
      </c>
      <c r="Q108" s="1">
        <f t="shared" si="3"/>
        <v>30271047680</v>
      </c>
    </row>
    <row r="109" spans="1:17" ht="21" x14ac:dyDescent="0.25">
      <c r="A109" s="3" t="s">
        <v>23</v>
      </c>
      <c r="C109" s="1">
        <v>286928701</v>
      </c>
      <c r="E109" s="1">
        <v>163993387473</v>
      </c>
      <c r="G109" s="1">
        <v>140157457467</v>
      </c>
      <c r="I109" s="1">
        <f t="shared" si="2"/>
        <v>23835930006</v>
      </c>
      <c r="K109" s="1">
        <v>286928701</v>
      </c>
      <c r="M109" s="1">
        <v>163993387473</v>
      </c>
      <c r="O109" s="1">
        <v>140157457467</v>
      </c>
      <c r="Q109" s="1">
        <f t="shared" si="3"/>
        <v>23835930006</v>
      </c>
    </row>
    <row r="110" spans="1:17" ht="21" x14ac:dyDescent="0.25">
      <c r="A110" s="3" t="s">
        <v>117</v>
      </c>
      <c r="C110" s="1">
        <v>22771686</v>
      </c>
      <c r="E110" s="1">
        <v>99127164224</v>
      </c>
      <c r="G110" s="1">
        <v>70828572833</v>
      </c>
      <c r="I110" s="1">
        <f t="shared" si="2"/>
        <v>28298591391</v>
      </c>
      <c r="K110" s="1">
        <v>22771686</v>
      </c>
      <c r="M110" s="1">
        <v>99127164224</v>
      </c>
      <c r="O110" s="1">
        <v>70828572833</v>
      </c>
      <c r="Q110" s="1">
        <f t="shared" si="3"/>
        <v>28298591391</v>
      </c>
    </row>
    <row r="111" spans="1:17" ht="21" x14ac:dyDescent="0.25">
      <c r="A111" s="3" t="s">
        <v>177</v>
      </c>
      <c r="C111" s="1">
        <v>169335</v>
      </c>
      <c r="E111" s="1">
        <v>296733987</v>
      </c>
      <c r="G111" s="1">
        <v>263168465</v>
      </c>
      <c r="I111" s="1">
        <f t="shared" si="2"/>
        <v>33565522</v>
      </c>
      <c r="K111" s="1">
        <v>169335</v>
      </c>
      <c r="M111" s="1">
        <v>296733987</v>
      </c>
      <c r="O111" s="1">
        <v>263168465</v>
      </c>
      <c r="Q111" s="1">
        <f t="shared" si="3"/>
        <v>33565522</v>
      </c>
    </row>
    <row r="112" spans="1:17" ht="21" x14ac:dyDescent="0.25">
      <c r="A112" s="3" t="s">
        <v>144</v>
      </c>
      <c r="C112" s="1">
        <v>31431228</v>
      </c>
      <c r="E112" s="1">
        <v>48840822375</v>
      </c>
      <c r="G112" s="1">
        <v>32311042133</v>
      </c>
      <c r="I112" s="1">
        <f t="shared" si="2"/>
        <v>16529780242</v>
      </c>
      <c r="K112" s="1">
        <v>31431228</v>
      </c>
      <c r="M112" s="1">
        <v>48840822375</v>
      </c>
      <c r="O112" s="1">
        <v>32311042133</v>
      </c>
      <c r="Q112" s="1">
        <f t="shared" si="3"/>
        <v>16529780242</v>
      </c>
    </row>
    <row r="113" spans="1:17" ht="21" x14ac:dyDescent="0.25">
      <c r="A113" s="3" t="s">
        <v>99</v>
      </c>
      <c r="C113" s="1">
        <v>6298057</v>
      </c>
      <c r="E113" s="1">
        <v>86991272429</v>
      </c>
      <c r="G113" s="1">
        <v>51807302330</v>
      </c>
      <c r="I113" s="1">
        <f t="shared" si="2"/>
        <v>35183970099</v>
      </c>
      <c r="K113" s="1">
        <v>6298057</v>
      </c>
      <c r="M113" s="1">
        <v>86991272429</v>
      </c>
      <c r="O113" s="1">
        <v>51807302330</v>
      </c>
      <c r="Q113" s="1">
        <f t="shared" si="3"/>
        <v>35183970099</v>
      </c>
    </row>
    <row r="114" spans="1:17" ht="21" x14ac:dyDescent="0.25">
      <c r="A114" s="3" t="s">
        <v>30</v>
      </c>
      <c r="C114" s="1">
        <v>1691088</v>
      </c>
      <c r="E114" s="1">
        <v>161240546847</v>
      </c>
      <c r="G114" s="1">
        <v>129259860800</v>
      </c>
      <c r="I114" s="1">
        <f t="shared" si="2"/>
        <v>31980686047</v>
      </c>
      <c r="K114" s="1">
        <v>1691088</v>
      </c>
      <c r="M114" s="1">
        <v>161240546847</v>
      </c>
      <c r="O114" s="1">
        <v>129259860800</v>
      </c>
      <c r="Q114" s="1">
        <f t="shared" si="3"/>
        <v>31980686047</v>
      </c>
    </row>
    <row r="115" spans="1:17" ht="21" x14ac:dyDescent="0.25">
      <c r="A115" s="3" t="s">
        <v>54</v>
      </c>
      <c r="C115" s="1">
        <v>94638354</v>
      </c>
      <c r="E115" s="1">
        <v>135977045710</v>
      </c>
      <c r="G115" s="1">
        <v>126885253126</v>
      </c>
      <c r="I115" s="1">
        <f t="shared" si="2"/>
        <v>9091792584</v>
      </c>
      <c r="K115" s="1">
        <v>94638354</v>
      </c>
      <c r="M115" s="1">
        <v>135977045710</v>
      </c>
      <c r="O115" s="1">
        <v>126885253126</v>
      </c>
      <c r="Q115" s="1">
        <f t="shared" si="3"/>
        <v>9091792584</v>
      </c>
    </row>
    <row r="116" spans="1:17" ht="21" x14ac:dyDescent="0.25">
      <c r="A116" s="3" t="s">
        <v>115</v>
      </c>
      <c r="C116" s="1">
        <v>13564009</v>
      </c>
      <c r="E116" s="1">
        <v>220057253090</v>
      </c>
      <c r="G116" s="1">
        <v>123016715187</v>
      </c>
      <c r="I116" s="1">
        <f t="shared" si="2"/>
        <v>97040537903</v>
      </c>
      <c r="K116" s="1">
        <v>13564009</v>
      </c>
      <c r="M116" s="1">
        <v>220057253090</v>
      </c>
      <c r="O116" s="1">
        <v>123016715187</v>
      </c>
      <c r="Q116" s="1">
        <f t="shared" si="3"/>
        <v>97040537903</v>
      </c>
    </row>
    <row r="117" spans="1:17" ht="21" x14ac:dyDescent="0.25">
      <c r="A117" s="3" t="s">
        <v>68</v>
      </c>
      <c r="C117" s="1">
        <v>36117692</v>
      </c>
      <c r="E117" s="1">
        <v>108124761260</v>
      </c>
      <c r="G117" s="1">
        <v>78582983383</v>
      </c>
      <c r="I117" s="1">
        <f t="shared" si="2"/>
        <v>29541777877</v>
      </c>
      <c r="K117" s="1">
        <v>36117692</v>
      </c>
      <c r="M117" s="1">
        <v>108124761260</v>
      </c>
      <c r="O117" s="1">
        <v>78582983383</v>
      </c>
      <c r="Q117" s="1">
        <f t="shared" si="3"/>
        <v>29541777877</v>
      </c>
    </row>
    <row r="118" spans="1:17" ht="21" x14ac:dyDescent="0.25">
      <c r="A118" s="3" t="s">
        <v>161</v>
      </c>
      <c r="C118" s="1">
        <v>7791998</v>
      </c>
      <c r="E118" s="1">
        <v>23427250542</v>
      </c>
      <c r="G118" s="1">
        <v>24209949474</v>
      </c>
      <c r="I118" s="1">
        <f t="shared" si="2"/>
        <v>-782698932</v>
      </c>
      <c r="K118" s="1">
        <v>7791998</v>
      </c>
      <c r="M118" s="1">
        <v>23427250542</v>
      </c>
      <c r="O118" s="1">
        <v>24209949474</v>
      </c>
      <c r="Q118" s="1">
        <f t="shared" si="3"/>
        <v>-782698932</v>
      </c>
    </row>
    <row r="119" spans="1:17" ht="21" x14ac:dyDescent="0.25">
      <c r="A119" s="3" t="s">
        <v>26</v>
      </c>
      <c r="C119" s="1">
        <v>53391254</v>
      </c>
      <c r="E119" s="1">
        <v>145479069759</v>
      </c>
      <c r="G119" s="1">
        <v>125004673875</v>
      </c>
      <c r="I119" s="1">
        <f t="shared" si="2"/>
        <v>20474395884</v>
      </c>
      <c r="K119" s="1">
        <v>53391254</v>
      </c>
      <c r="M119" s="1">
        <v>145479069759</v>
      </c>
      <c r="O119" s="1">
        <v>125004673875</v>
      </c>
      <c r="Q119" s="1">
        <f t="shared" si="3"/>
        <v>20474395884</v>
      </c>
    </row>
    <row r="120" spans="1:17" ht="21" x14ac:dyDescent="0.25">
      <c r="A120" s="3" t="s">
        <v>128</v>
      </c>
      <c r="C120" s="1">
        <v>48424299</v>
      </c>
      <c r="E120" s="1">
        <v>85384812982</v>
      </c>
      <c r="G120" s="1">
        <v>54152326523</v>
      </c>
      <c r="I120" s="1">
        <f t="shared" si="2"/>
        <v>31232486459</v>
      </c>
      <c r="K120" s="1">
        <v>48424299</v>
      </c>
      <c r="M120" s="1">
        <v>85384812982</v>
      </c>
      <c r="O120" s="1">
        <v>54152326523</v>
      </c>
      <c r="Q120" s="1">
        <f t="shared" si="3"/>
        <v>31232486459</v>
      </c>
    </row>
    <row r="121" spans="1:17" ht="21" x14ac:dyDescent="0.25">
      <c r="A121" s="3" t="s">
        <v>35</v>
      </c>
      <c r="C121" s="1">
        <v>107682236</v>
      </c>
      <c r="E121" s="1">
        <v>131425318348</v>
      </c>
      <c r="G121" s="1">
        <v>141754665557</v>
      </c>
      <c r="I121" s="1">
        <f t="shared" si="2"/>
        <v>-10329347209</v>
      </c>
      <c r="K121" s="1">
        <v>107682236</v>
      </c>
      <c r="M121" s="1">
        <v>131425318348</v>
      </c>
      <c r="O121" s="1">
        <v>141754665557</v>
      </c>
      <c r="Q121" s="1">
        <f t="shared" si="3"/>
        <v>-10329347209</v>
      </c>
    </row>
    <row r="122" spans="1:17" ht="21" x14ac:dyDescent="0.25">
      <c r="A122" s="3" t="s">
        <v>106</v>
      </c>
      <c r="C122" s="1">
        <v>50882858</v>
      </c>
      <c r="E122" s="1">
        <v>164595879234</v>
      </c>
      <c r="G122" s="1">
        <v>108249559840</v>
      </c>
      <c r="I122" s="1">
        <f t="shared" si="2"/>
        <v>56346319394</v>
      </c>
      <c r="K122" s="1">
        <v>50882858</v>
      </c>
      <c r="M122" s="1">
        <v>164595879234</v>
      </c>
      <c r="O122" s="1">
        <v>108249559840</v>
      </c>
      <c r="Q122" s="1">
        <f t="shared" si="3"/>
        <v>56346319394</v>
      </c>
    </row>
    <row r="123" spans="1:17" ht="21" x14ac:dyDescent="0.25">
      <c r="A123" s="3" t="s">
        <v>36</v>
      </c>
      <c r="C123" s="1">
        <v>19425132</v>
      </c>
      <c r="E123" s="1">
        <v>109674611901</v>
      </c>
      <c r="G123" s="1">
        <v>97666302022</v>
      </c>
      <c r="I123" s="1">
        <f t="shared" si="2"/>
        <v>12008309879</v>
      </c>
      <c r="K123" s="1">
        <v>19425132</v>
      </c>
      <c r="M123" s="1">
        <v>109674611901</v>
      </c>
      <c r="O123" s="1">
        <v>97666302022</v>
      </c>
      <c r="Q123" s="1">
        <f t="shared" si="3"/>
        <v>12008309879</v>
      </c>
    </row>
    <row r="124" spans="1:17" ht="21" x14ac:dyDescent="0.25">
      <c r="A124" s="3" t="s">
        <v>60</v>
      </c>
      <c r="C124" s="1">
        <v>4883402</v>
      </c>
      <c r="E124" s="1">
        <v>6783914623</v>
      </c>
      <c r="G124" s="1">
        <v>4695438050</v>
      </c>
      <c r="I124" s="1">
        <f t="shared" si="2"/>
        <v>2088476573</v>
      </c>
      <c r="K124" s="1">
        <v>4883402</v>
      </c>
      <c r="M124" s="1">
        <v>6783914623</v>
      </c>
      <c r="O124" s="1">
        <v>4695438050</v>
      </c>
      <c r="Q124" s="1">
        <f t="shared" si="3"/>
        <v>2088476573</v>
      </c>
    </row>
    <row r="125" spans="1:17" ht="21" x14ac:dyDescent="0.25">
      <c r="A125" s="3" t="s">
        <v>47</v>
      </c>
      <c r="C125" s="1">
        <v>14699385</v>
      </c>
      <c r="E125" s="1">
        <v>43742690503</v>
      </c>
      <c r="G125" s="1">
        <v>44136505981</v>
      </c>
      <c r="I125" s="1">
        <f t="shared" si="2"/>
        <v>-393815478</v>
      </c>
      <c r="K125" s="1">
        <v>14699385</v>
      </c>
      <c r="M125" s="1">
        <v>43742690503</v>
      </c>
      <c r="O125" s="1">
        <v>44136505981</v>
      </c>
      <c r="Q125" s="1">
        <f t="shared" si="3"/>
        <v>-393815478</v>
      </c>
    </row>
    <row r="126" spans="1:17" ht="21" x14ac:dyDescent="0.25">
      <c r="A126" s="3" t="s">
        <v>116</v>
      </c>
      <c r="C126" s="1">
        <v>51211731</v>
      </c>
      <c r="E126" s="1">
        <v>184258324022</v>
      </c>
      <c r="G126" s="1">
        <v>113033983776</v>
      </c>
      <c r="I126" s="1">
        <f t="shared" si="2"/>
        <v>71224340246</v>
      </c>
      <c r="K126" s="1">
        <v>51211731</v>
      </c>
      <c r="M126" s="1">
        <v>184258324022</v>
      </c>
      <c r="O126" s="1">
        <v>113033983776</v>
      </c>
      <c r="Q126" s="1">
        <f t="shared" si="3"/>
        <v>71224340246</v>
      </c>
    </row>
    <row r="127" spans="1:17" ht="21" x14ac:dyDescent="0.25">
      <c r="A127" s="3" t="s">
        <v>148</v>
      </c>
      <c r="C127" s="1">
        <v>28666061</v>
      </c>
      <c r="E127" s="1">
        <v>68266733636</v>
      </c>
      <c r="G127" s="1">
        <v>56007166065</v>
      </c>
      <c r="I127" s="1">
        <f t="shared" si="2"/>
        <v>12259567571</v>
      </c>
      <c r="K127" s="1">
        <v>28666061</v>
      </c>
      <c r="M127" s="1">
        <v>68266733636</v>
      </c>
      <c r="O127" s="1">
        <v>56007166065</v>
      </c>
      <c r="Q127" s="1">
        <f t="shared" si="3"/>
        <v>12259567571</v>
      </c>
    </row>
    <row r="128" spans="1:17" ht="21" x14ac:dyDescent="0.25">
      <c r="A128" s="3" t="s">
        <v>80</v>
      </c>
      <c r="C128" s="1">
        <v>15327519</v>
      </c>
      <c r="E128" s="1">
        <v>32091068656</v>
      </c>
      <c r="G128" s="1">
        <v>28646666037</v>
      </c>
      <c r="I128" s="1">
        <f t="shared" si="2"/>
        <v>3444402619</v>
      </c>
      <c r="K128" s="1">
        <v>15327519</v>
      </c>
      <c r="M128" s="1">
        <v>32091068656</v>
      </c>
      <c r="O128" s="1">
        <v>28646666037</v>
      </c>
      <c r="Q128" s="1">
        <f t="shared" si="3"/>
        <v>3444402619</v>
      </c>
    </row>
    <row r="129" spans="1:17" ht="21" x14ac:dyDescent="0.25">
      <c r="A129" s="3" t="s">
        <v>171</v>
      </c>
      <c r="C129" s="1">
        <v>63573344</v>
      </c>
      <c r="E129" s="1">
        <v>105346809824</v>
      </c>
      <c r="G129" s="1">
        <v>104886945954</v>
      </c>
      <c r="I129" s="1">
        <f t="shared" si="2"/>
        <v>459863870</v>
      </c>
      <c r="K129" s="1">
        <v>63573344</v>
      </c>
      <c r="M129" s="1">
        <v>105346809824</v>
      </c>
      <c r="O129" s="1">
        <v>104886945954</v>
      </c>
      <c r="Q129" s="1">
        <f t="shared" si="3"/>
        <v>459863870</v>
      </c>
    </row>
    <row r="130" spans="1:17" ht="21" x14ac:dyDescent="0.25">
      <c r="A130" s="3" t="s">
        <v>143</v>
      </c>
      <c r="C130" s="1">
        <v>24170431</v>
      </c>
      <c r="E130" s="1">
        <v>63388637801</v>
      </c>
      <c r="G130" s="1">
        <v>63187150619</v>
      </c>
      <c r="I130" s="1">
        <f t="shared" si="2"/>
        <v>201487182</v>
      </c>
      <c r="K130" s="1">
        <v>24170431</v>
      </c>
      <c r="M130" s="1">
        <v>63388637801</v>
      </c>
      <c r="O130" s="1">
        <v>63187150619</v>
      </c>
      <c r="Q130" s="1">
        <f t="shared" si="3"/>
        <v>201487182</v>
      </c>
    </row>
    <row r="131" spans="1:17" ht="21" x14ac:dyDescent="0.25">
      <c r="A131" s="3" t="s">
        <v>112</v>
      </c>
      <c r="C131" s="1">
        <v>65011658</v>
      </c>
      <c r="E131" s="1">
        <v>223008020523</v>
      </c>
      <c r="G131" s="1">
        <v>128695690177</v>
      </c>
      <c r="I131" s="1">
        <f t="shared" si="2"/>
        <v>94312330346</v>
      </c>
      <c r="K131" s="1">
        <v>65011658</v>
      </c>
      <c r="M131" s="1">
        <v>223008020523</v>
      </c>
      <c r="O131" s="1">
        <v>128695690177</v>
      </c>
      <c r="Q131" s="1">
        <f t="shared" si="3"/>
        <v>94312330346</v>
      </c>
    </row>
    <row r="132" spans="1:17" ht="21" x14ac:dyDescent="0.25">
      <c r="A132" s="3" t="s">
        <v>53</v>
      </c>
      <c r="C132" s="1">
        <v>91227651</v>
      </c>
      <c r="E132" s="1">
        <v>201593521221</v>
      </c>
      <c r="G132" s="1">
        <v>172655154482</v>
      </c>
      <c r="I132" s="1">
        <f t="shared" si="2"/>
        <v>28938366739</v>
      </c>
      <c r="K132" s="1">
        <v>91227651</v>
      </c>
      <c r="M132" s="1">
        <v>201593521221</v>
      </c>
      <c r="O132" s="1">
        <v>172655154482</v>
      </c>
      <c r="Q132" s="1">
        <f t="shared" si="3"/>
        <v>28938366739</v>
      </c>
    </row>
    <row r="133" spans="1:17" ht="21" x14ac:dyDescent="0.25">
      <c r="A133" s="3" t="s">
        <v>135</v>
      </c>
      <c r="C133" s="1">
        <v>10226334</v>
      </c>
      <c r="E133" s="1">
        <v>35890945057</v>
      </c>
      <c r="G133" s="1">
        <v>27642162288</v>
      </c>
      <c r="I133" s="1">
        <f t="shared" si="2"/>
        <v>8248782769</v>
      </c>
      <c r="K133" s="1">
        <v>10226334</v>
      </c>
      <c r="M133" s="1">
        <v>35890945057</v>
      </c>
      <c r="O133" s="1">
        <v>27642162288</v>
      </c>
      <c r="Q133" s="1">
        <f t="shared" si="3"/>
        <v>8248782769</v>
      </c>
    </row>
    <row r="134" spans="1:17" ht="21" x14ac:dyDescent="0.25">
      <c r="A134" s="3" t="s">
        <v>45</v>
      </c>
      <c r="C134" s="1">
        <v>33360782</v>
      </c>
      <c r="E134" s="1">
        <v>107385817835</v>
      </c>
      <c r="G134" s="1">
        <v>100224509652</v>
      </c>
      <c r="I134" s="1">
        <f t="shared" si="2"/>
        <v>7161308183</v>
      </c>
      <c r="K134" s="1">
        <v>33360782</v>
      </c>
      <c r="M134" s="1">
        <v>107385817835</v>
      </c>
      <c r="O134" s="1">
        <v>100224509652</v>
      </c>
      <c r="Q134" s="1">
        <f t="shared" si="3"/>
        <v>7161308183</v>
      </c>
    </row>
    <row r="135" spans="1:17" ht="21" x14ac:dyDescent="0.25">
      <c r="A135" s="3" t="s">
        <v>134</v>
      </c>
      <c r="C135" s="1">
        <v>60020551</v>
      </c>
      <c r="E135" s="1">
        <v>117802939254</v>
      </c>
      <c r="G135" s="1">
        <v>84689474024</v>
      </c>
      <c r="I135" s="1">
        <f t="shared" si="2"/>
        <v>33113465230</v>
      </c>
      <c r="K135" s="1">
        <v>60020551</v>
      </c>
      <c r="M135" s="1">
        <v>117802939254</v>
      </c>
      <c r="O135" s="1">
        <v>84689474024</v>
      </c>
      <c r="Q135" s="1">
        <f t="shared" si="3"/>
        <v>33113465230</v>
      </c>
    </row>
    <row r="136" spans="1:17" ht="21" x14ac:dyDescent="0.25">
      <c r="A136" s="3" t="s">
        <v>145</v>
      </c>
      <c r="C136" s="1">
        <v>6154842</v>
      </c>
      <c r="E136" s="1">
        <v>81678563064</v>
      </c>
      <c r="G136" s="1">
        <v>45376979480</v>
      </c>
      <c r="I136" s="1">
        <f t="shared" si="2"/>
        <v>36301583584</v>
      </c>
      <c r="K136" s="1">
        <v>6154842</v>
      </c>
      <c r="M136" s="1">
        <v>81678563064</v>
      </c>
      <c r="O136" s="1">
        <v>45376979480</v>
      </c>
      <c r="Q136" s="1">
        <f t="shared" si="3"/>
        <v>36301583584</v>
      </c>
    </row>
    <row r="137" spans="1:17" ht="21" x14ac:dyDescent="0.25">
      <c r="A137" s="3" t="s">
        <v>176</v>
      </c>
      <c r="C137" s="1">
        <v>4629964</v>
      </c>
      <c r="E137" s="1">
        <v>8035210987</v>
      </c>
      <c r="G137" s="1">
        <v>7679546534</v>
      </c>
      <c r="I137" s="1">
        <f t="shared" ref="I137:I170" si="4">E137-G137</f>
        <v>355664453</v>
      </c>
      <c r="K137" s="1">
        <v>4629964</v>
      </c>
      <c r="M137" s="1">
        <v>8035210987</v>
      </c>
      <c r="O137" s="1">
        <v>7679546534</v>
      </c>
      <c r="Q137" s="1">
        <f t="shared" ref="Q137:Q170" si="5">M137-O137</f>
        <v>355664453</v>
      </c>
    </row>
    <row r="138" spans="1:17" ht="21" x14ac:dyDescent="0.25">
      <c r="A138" s="3" t="s">
        <v>142</v>
      </c>
      <c r="C138" s="1">
        <v>3991738</v>
      </c>
      <c r="E138" s="1">
        <v>15871253634</v>
      </c>
      <c r="G138" s="1">
        <v>14374623203</v>
      </c>
      <c r="I138" s="1">
        <f t="shared" si="4"/>
        <v>1496630431</v>
      </c>
      <c r="K138" s="1">
        <v>3991738</v>
      </c>
      <c r="M138" s="1">
        <v>15871253634</v>
      </c>
      <c r="O138" s="1">
        <v>14374623203</v>
      </c>
      <c r="Q138" s="1">
        <f t="shared" si="5"/>
        <v>1496630431</v>
      </c>
    </row>
    <row r="139" spans="1:17" ht="21" x14ac:dyDescent="0.25">
      <c r="A139" s="3" t="s">
        <v>17</v>
      </c>
      <c r="C139" s="1">
        <v>27319120</v>
      </c>
      <c r="E139" s="1">
        <v>182707537184</v>
      </c>
      <c r="G139" s="1">
        <v>91380874972</v>
      </c>
      <c r="I139" s="1">
        <f t="shared" si="4"/>
        <v>91326662212</v>
      </c>
      <c r="K139" s="1">
        <v>27319120</v>
      </c>
      <c r="M139" s="1">
        <v>182707537184</v>
      </c>
      <c r="O139" s="1">
        <v>91380874972</v>
      </c>
      <c r="Q139" s="1">
        <f t="shared" si="5"/>
        <v>91326662212</v>
      </c>
    </row>
    <row r="140" spans="1:17" ht="21" x14ac:dyDescent="0.25">
      <c r="A140" s="3" t="s">
        <v>16</v>
      </c>
      <c r="C140" s="1">
        <v>19211117</v>
      </c>
      <c r="E140" s="1">
        <v>194248047518</v>
      </c>
      <c r="G140" s="1">
        <v>113177542615</v>
      </c>
      <c r="I140" s="1">
        <f t="shared" si="4"/>
        <v>81070504903</v>
      </c>
      <c r="K140" s="1">
        <v>19211117</v>
      </c>
      <c r="M140" s="1">
        <v>194248047518</v>
      </c>
      <c r="O140" s="1">
        <v>113177542615</v>
      </c>
      <c r="Q140" s="1">
        <f t="shared" si="5"/>
        <v>81070504903</v>
      </c>
    </row>
    <row r="141" spans="1:17" ht="21" x14ac:dyDescent="0.25">
      <c r="A141" s="3" t="s">
        <v>86</v>
      </c>
      <c r="C141" s="1">
        <v>24124561</v>
      </c>
      <c r="E141" s="1">
        <v>164454596845</v>
      </c>
      <c r="G141" s="1">
        <v>149498331501</v>
      </c>
      <c r="I141" s="1">
        <f t="shared" si="4"/>
        <v>14956265344</v>
      </c>
      <c r="K141" s="1">
        <v>24124561</v>
      </c>
      <c r="M141" s="1">
        <v>164454596845</v>
      </c>
      <c r="O141" s="1">
        <v>149498331501</v>
      </c>
      <c r="Q141" s="1">
        <f t="shared" si="5"/>
        <v>14956265344</v>
      </c>
    </row>
    <row r="142" spans="1:17" ht="21" x14ac:dyDescent="0.25">
      <c r="A142" s="3" t="s">
        <v>147</v>
      </c>
      <c r="C142" s="1">
        <v>59650723</v>
      </c>
      <c r="E142" s="1">
        <v>121161158099</v>
      </c>
      <c r="G142" s="1">
        <v>109120903910</v>
      </c>
      <c r="I142" s="1">
        <f t="shared" si="4"/>
        <v>12040254189</v>
      </c>
      <c r="K142" s="1">
        <v>59650723</v>
      </c>
      <c r="M142" s="1">
        <v>121161158099</v>
      </c>
      <c r="O142" s="1">
        <v>109120903910</v>
      </c>
      <c r="Q142" s="1">
        <f t="shared" si="5"/>
        <v>12040254189</v>
      </c>
    </row>
    <row r="143" spans="1:17" ht="21" x14ac:dyDescent="0.25">
      <c r="A143" s="3" t="s">
        <v>158</v>
      </c>
      <c r="C143" s="1">
        <v>19749859</v>
      </c>
      <c r="E143" s="1">
        <v>150310467164</v>
      </c>
      <c r="G143" s="1">
        <v>122074765830</v>
      </c>
      <c r="I143" s="1">
        <f t="shared" si="4"/>
        <v>28235701334</v>
      </c>
      <c r="K143" s="1">
        <v>19749859</v>
      </c>
      <c r="M143" s="1">
        <v>150310467164</v>
      </c>
      <c r="O143" s="1">
        <v>122074765830</v>
      </c>
      <c r="Q143" s="1">
        <f t="shared" si="5"/>
        <v>28235701334</v>
      </c>
    </row>
    <row r="144" spans="1:17" ht="21" x14ac:dyDescent="0.25">
      <c r="A144" s="3" t="s">
        <v>152</v>
      </c>
      <c r="C144" s="1">
        <v>36000000</v>
      </c>
      <c r="E144" s="1">
        <v>107629542360</v>
      </c>
      <c r="G144" s="1">
        <v>76623089397</v>
      </c>
      <c r="I144" s="1">
        <f t="shared" si="4"/>
        <v>31006452963</v>
      </c>
      <c r="K144" s="1">
        <v>36000000</v>
      </c>
      <c r="M144" s="1">
        <v>107629542360</v>
      </c>
      <c r="O144" s="1">
        <v>76623089397</v>
      </c>
      <c r="Q144" s="1">
        <f t="shared" si="5"/>
        <v>31006452963</v>
      </c>
    </row>
    <row r="145" spans="1:17" ht="21" x14ac:dyDescent="0.25">
      <c r="A145" s="3" t="s">
        <v>150</v>
      </c>
      <c r="C145" s="1">
        <v>221646</v>
      </c>
      <c r="E145" s="1">
        <v>2018981969</v>
      </c>
      <c r="G145" s="1">
        <v>1236021641</v>
      </c>
      <c r="I145" s="1">
        <f t="shared" si="4"/>
        <v>782960328</v>
      </c>
      <c r="K145" s="1">
        <v>221646</v>
      </c>
      <c r="M145" s="1">
        <v>2018981969</v>
      </c>
      <c r="O145" s="1">
        <v>1236021641</v>
      </c>
      <c r="Q145" s="1">
        <f t="shared" si="5"/>
        <v>782960328</v>
      </c>
    </row>
    <row r="146" spans="1:17" ht="21" x14ac:dyDescent="0.25">
      <c r="A146" s="3" t="s">
        <v>119</v>
      </c>
      <c r="C146" s="1">
        <v>521375</v>
      </c>
      <c r="E146" s="1">
        <v>5950499558</v>
      </c>
      <c r="G146" s="1">
        <v>3305833088</v>
      </c>
      <c r="I146" s="1">
        <f t="shared" si="4"/>
        <v>2644666470</v>
      </c>
      <c r="K146" s="1">
        <v>521375</v>
      </c>
      <c r="M146" s="1">
        <v>5950499558</v>
      </c>
      <c r="O146" s="1">
        <v>3305833088</v>
      </c>
      <c r="Q146" s="1">
        <f t="shared" si="5"/>
        <v>2644666470</v>
      </c>
    </row>
    <row r="147" spans="1:17" ht="21" x14ac:dyDescent="0.25">
      <c r="A147" s="3" t="s">
        <v>44</v>
      </c>
      <c r="C147" s="1">
        <v>603813</v>
      </c>
      <c r="E147" s="1">
        <v>41251169431</v>
      </c>
      <c r="G147" s="1">
        <v>27289880395</v>
      </c>
      <c r="I147" s="1">
        <f t="shared" si="4"/>
        <v>13961289036</v>
      </c>
      <c r="K147" s="1">
        <v>603813</v>
      </c>
      <c r="M147" s="1">
        <v>41251169431</v>
      </c>
      <c r="O147" s="1">
        <v>27289880395</v>
      </c>
      <c r="Q147" s="1">
        <f t="shared" si="5"/>
        <v>13961289036</v>
      </c>
    </row>
    <row r="148" spans="1:17" ht="21" x14ac:dyDescent="0.25">
      <c r="A148" s="3" t="s">
        <v>41</v>
      </c>
      <c r="C148" s="1">
        <v>28832379</v>
      </c>
      <c r="E148" s="1">
        <v>78161166868</v>
      </c>
      <c r="G148" s="1">
        <v>51255704726</v>
      </c>
      <c r="I148" s="1">
        <f t="shared" si="4"/>
        <v>26905462142</v>
      </c>
      <c r="K148" s="1">
        <v>28832379</v>
      </c>
      <c r="M148" s="1">
        <v>78161166868</v>
      </c>
      <c r="O148" s="1">
        <v>51255704726</v>
      </c>
      <c r="Q148" s="1">
        <f t="shared" si="5"/>
        <v>26905462142</v>
      </c>
    </row>
    <row r="149" spans="1:17" ht="21" x14ac:dyDescent="0.25">
      <c r="A149" s="3" t="s">
        <v>167</v>
      </c>
      <c r="C149" s="1">
        <v>9770764</v>
      </c>
      <c r="E149" s="1">
        <v>30927802821</v>
      </c>
      <c r="G149" s="1">
        <v>32104319787</v>
      </c>
      <c r="I149" s="1">
        <f t="shared" si="4"/>
        <v>-1176516966</v>
      </c>
      <c r="K149" s="1">
        <v>9770764</v>
      </c>
      <c r="M149" s="1">
        <v>30927802821</v>
      </c>
      <c r="O149" s="1">
        <v>32104319787</v>
      </c>
      <c r="Q149" s="1">
        <f t="shared" si="5"/>
        <v>-1176516966</v>
      </c>
    </row>
    <row r="150" spans="1:17" ht="21" x14ac:dyDescent="0.25">
      <c r="A150" s="3" t="s">
        <v>90</v>
      </c>
      <c r="C150" s="1">
        <v>11772780</v>
      </c>
      <c r="E150" s="1">
        <v>33947242249</v>
      </c>
      <c r="G150" s="1">
        <v>32160100198</v>
      </c>
      <c r="I150" s="1">
        <f t="shared" si="4"/>
        <v>1787142051</v>
      </c>
      <c r="K150" s="1">
        <v>11772780</v>
      </c>
      <c r="M150" s="1">
        <v>33947242249</v>
      </c>
      <c r="O150" s="1">
        <v>32160100198</v>
      </c>
      <c r="Q150" s="1">
        <f t="shared" si="5"/>
        <v>1787142051</v>
      </c>
    </row>
    <row r="151" spans="1:17" ht="21" x14ac:dyDescent="0.25">
      <c r="A151" s="3" t="s">
        <v>21</v>
      </c>
      <c r="C151" s="1">
        <v>74082465</v>
      </c>
      <c r="E151" s="1">
        <v>128274614166</v>
      </c>
      <c r="G151" s="1">
        <v>111034809863</v>
      </c>
      <c r="I151" s="1">
        <f t="shared" si="4"/>
        <v>17239804303</v>
      </c>
      <c r="K151" s="1">
        <v>74082465</v>
      </c>
      <c r="M151" s="1">
        <v>128274614166</v>
      </c>
      <c r="O151" s="1">
        <v>111034809863</v>
      </c>
      <c r="Q151" s="1">
        <f t="shared" si="5"/>
        <v>17239804303</v>
      </c>
    </row>
    <row r="152" spans="1:17" ht="21" x14ac:dyDescent="0.25">
      <c r="A152" s="3" t="s">
        <v>149</v>
      </c>
      <c r="C152" s="1">
        <v>71962098</v>
      </c>
      <c r="E152" s="1">
        <v>124031928416</v>
      </c>
      <c r="G152" s="1">
        <v>104094241553</v>
      </c>
      <c r="I152" s="1">
        <f t="shared" si="4"/>
        <v>19937686863</v>
      </c>
      <c r="K152" s="1">
        <v>71962098</v>
      </c>
      <c r="M152" s="1">
        <v>124031928416</v>
      </c>
      <c r="O152" s="1">
        <v>104094241553</v>
      </c>
      <c r="Q152" s="1">
        <f t="shared" si="5"/>
        <v>19937686863</v>
      </c>
    </row>
    <row r="153" spans="1:17" ht="21" x14ac:dyDescent="0.25">
      <c r="A153" s="3" t="s">
        <v>105</v>
      </c>
      <c r="C153" s="1">
        <v>941798</v>
      </c>
      <c r="E153" s="1">
        <v>154933722883</v>
      </c>
      <c r="G153" s="1">
        <v>102226913240</v>
      </c>
      <c r="I153" s="1">
        <f t="shared" si="4"/>
        <v>52706809643</v>
      </c>
      <c r="K153" s="1">
        <v>941798</v>
      </c>
      <c r="M153" s="1">
        <v>154933722883</v>
      </c>
      <c r="O153" s="1">
        <v>102226913240</v>
      </c>
      <c r="Q153" s="1">
        <f t="shared" si="5"/>
        <v>52706809643</v>
      </c>
    </row>
    <row r="154" spans="1:17" ht="21" x14ac:dyDescent="0.25">
      <c r="A154" s="3" t="s">
        <v>69</v>
      </c>
      <c r="C154" s="1">
        <v>29988805</v>
      </c>
      <c r="E154" s="1">
        <v>138667580564</v>
      </c>
      <c r="G154" s="1">
        <v>130322319818</v>
      </c>
      <c r="I154" s="1">
        <f t="shared" si="4"/>
        <v>8345260746</v>
      </c>
      <c r="K154" s="1">
        <v>29988805</v>
      </c>
      <c r="M154" s="1">
        <v>138667580564</v>
      </c>
      <c r="O154" s="1">
        <v>130322319818</v>
      </c>
      <c r="Q154" s="1">
        <f t="shared" si="5"/>
        <v>8345260746</v>
      </c>
    </row>
    <row r="155" spans="1:17" ht="21" x14ac:dyDescent="0.25">
      <c r="A155" s="3" t="s">
        <v>19</v>
      </c>
      <c r="C155" s="1">
        <v>60072168</v>
      </c>
      <c r="E155" s="1">
        <v>144548939592</v>
      </c>
      <c r="G155" s="1">
        <v>128513524248</v>
      </c>
      <c r="I155" s="1">
        <f t="shared" si="4"/>
        <v>16035415344</v>
      </c>
      <c r="K155" s="1">
        <v>60072168</v>
      </c>
      <c r="M155" s="1">
        <v>144548939592</v>
      </c>
      <c r="O155" s="1">
        <v>128513524248</v>
      </c>
      <c r="Q155" s="1">
        <f t="shared" si="5"/>
        <v>16035415344</v>
      </c>
    </row>
    <row r="156" spans="1:17" ht="21" x14ac:dyDescent="0.25">
      <c r="A156" s="3" t="s">
        <v>73</v>
      </c>
      <c r="C156" s="1">
        <v>17505286</v>
      </c>
      <c r="E156" s="1">
        <v>147992145586</v>
      </c>
      <c r="G156" s="1">
        <v>99877328300</v>
      </c>
      <c r="I156" s="1">
        <f t="shared" si="4"/>
        <v>48114817286</v>
      </c>
      <c r="K156" s="1">
        <v>17505286</v>
      </c>
      <c r="M156" s="1">
        <v>147992145586</v>
      </c>
      <c r="O156" s="1">
        <v>99877328300</v>
      </c>
      <c r="Q156" s="1">
        <f t="shared" si="5"/>
        <v>48114817286</v>
      </c>
    </row>
    <row r="157" spans="1:17" ht="21" x14ac:dyDescent="0.25">
      <c r="A157" s="3" t="s">
        <v>78</v>
      </c>
      <c r="C157" s="1">
        <v>24615757</v>
      </c>
      <c r="E157" s="1">
        <v>150460939542</v>
      </c>
      <c r="G157" s="1">
        <v>126273273430</v>
      </c>
      <c r="I157" s="1">
        <f t="shared" si="4"/>
        <v>24187666112</v>
      </c>
      <c r="K157" s="1">
        <v>24615757</v>
      </c>
      <c r="M157" s="1">
        <v>150460939542</v>
      </c>
      <c r="O157" s="1">
        <v>126273273430</v>
      </c>
      <c r="Q157" s="1">
        <f t="shared" si="5"/>
        <v>24187666112</v>
      </c>
    </row>
    <row r="158" spans="1:17" ht="21" x14ac:dyDescent="0.25">
      <c r="A158" s="3" t="s">
        <v>156</v>
      </c>
      <c r="C158" s="1">
        <v>56109312</v>
      </c>
      <c r="E158" s="1">
        <v>108678745859</v>
      </c>
      <c r="G158" s="1">
        <v>76062522192</v>
      </c>
      <c r="I158" s="1">
        <f t="shared" si="4"/>
        <v>32616223667</v>
      </c>
      <c r="K158" s="1">
        <v>56109312</v>
      </c>
      <c r="M158" s="1">
        <v>108678745859</v>
      </c>
      <c r="O158" s="1">
        <v>76062522192</v>
      </c>
      <c r="Q158" s="1">
        <f t="shared" si="5"/>
        <v>32616223667</v>
      </c>
    </row>
    <row r="159" spans="1:17" ht="21" x14ac:dyDescent="0.25">
      <c r="A159" s="3" t="s">
        <v>121</v>
      </c>
      <c r="C159" s="1">
        <v>2139658</v>
      </c>
      <c r="E159" s="1">
        <v>128979445452</v>
      </c>
      <c r="G159" s="1">
        <v>73735903548</v>
      </c>
      <c r="I159" s="1">
        <f t="shared" si="4"/>
        <v>55243541904</v>
      </c>
      <c r="K159" s="1">
        <v>2139658</v>
      </c>
      <c r="M159" s="1">
        <v>128979445452</v>
      </c>
      <c r="O159" s="1">
        <v>73735903548</v>
      </c>
      <c r="Q159" s="1">
        <f t="shared" si="5"/>
        <v>55243541904</v>
      </c>
    </row>
    <row r="160" spans="1:17" ht="21" x14ac:dyDescent="0.25">
      <c r="A160" s="3" t="s">
        <v>114</v>
      </c>
      <c r="C160" s="1">
        <v>3771689</v>
      </c>
      <c r="E160" s="1">
        <v>102377013303</v>
      </c>
      <c r="G160" s="1">
        <v>83409218389</v>
      </c>
      <c r="I160" s="1">
        <f t="shared" si="4"/>
        <v>18967794914</v>
      </c>
      <c r="K160" s="1">
        <v>3771689</v>
      </c>
      <c r="M160" s="1">
        <v>102377013303</v>
      </c>
      <c r="O160" s="1">
        <v>83409218389</v>
      </c>
      <c r="Q160" s="1">
        <f t="shared" si="5"/>
        <v>18967794914</v>
      </c>
    </row>
    <row r="161" spans="1:17" ht="21" x14ac:dyDescent="0.25">
      <c r="A161" s="3" t="s">
        <v>29</v>
      </c>
      <c r="C161" s="1">
        <v>100418221</v>
      </c>
      <c r="E161" s="1">
        <v>151854389943</v>
      </c>
      <c r="G161" s="1">
        <v>108410495960</v>
      </c>
      <c r="I161" s="1">
        <f t="shared" si="4"/>
        <v>43443893983</v>
      </c>
      <c r="K161" s="1">
        <v>100418221</v>
      </c>
      <c r="M161" s="1">
        <v>151854389943</v>
      </c>
      <c r="O161" s="1">
        <v>108410495960</v>
      </c>
      <c r="Q161" s="1">
        <f t="shared" si="5"/>
        <v>43443893983</v>
      </c>
    </row>
    <row r="162" spans="1:17" ht="21" x14ac:dyDescent="0.25">
      <c r="A162" s="3" t="s">
        <v>25</v>
      </c>
      <c r="C162" s="1">
        <v>38707871</v>
      </c>
      <c r="E162" s="1">
        <v>72208279215</v>
      </c>
      <c r="G162" s="1">
        <v>48126049926</v>
      </c>
      <c r="I162" s="1">
        <f t="shared" si="4"/>
        <v>24082229289</v>
      </c>
      <c r="K162" s="1">
        <v>38707871</v>
      </c>
      <c r="M162" s="1">
        <v>72208279215</v>
      </c>
      <c r="O162" s="1">
        <v>48126049926</v>
      </c>
      <c r="Q162" s="1">
        <f t="shared" si="5"/>
        <v>24082229289</v>
      </c>
    </row>
    <row r="163" spans="1:17" ht="21" x14ac:dyDescent="0.25">
      <c r="A163" s="3" t="s">
        <v>100</v>
      </c>
      <c r="C163" s="1">
        <v>25486735</v>
      </c>
      <c r="E163" s="1">
        <v>135047118355</v>
      </c>
      <c r="G163" s="1">
        <v>86844002051</v>
      </c>
      <c r="I163" s="1">
        <f t="shared" si="4"/>
        <v>48203116304</v>
      </c>
      <c r="K163" s="1">
        <v>25486735</v>
      </c>
      <c r="M163" s="1">
        <v>135047118355</v>
      </c>
      <c r="O163" s="1">
        <v>86844002051</v>
      </c>
      <c r="Q163" s="1">
        <f t="shared" si="5"/>
        <v>48203116304</v>
      </c>
    </row>
    <row r="164" spans="1:17" ht="21" x14ac:dyDescent="0.25">
      <c r="A164" s="3" t="s">
        <v>66</v>
      </c>
      <c r="C164" s="1">
        <v>55332223</v>
      </c>
      <c r="E164" s="1">
        <v>203146668189</v>
      </c>
      <c r="G164" s="1">
        <v>116287741412</v>
      </c>
      <c r="I164" s="1">
        <f t="shared" si="4"/>
        <v>86858926777</v>
      </c>
      <c r="K164" s="1">
        <v>55332223</v>
      </c>
      <c r="M164" s="1">
        <v>203146668189</v>
      </c>
      <c r="O164" s="1">
        <v>116287741412</v>
      </c>
      <c r="Q164" s="1">
        <f t="shared" si="5"/>
        <v>86858926777</v>
      </c>
    </row>
    <row r="165" spans="1:17" ht="21" x14ac:dyDescent="0.25">
      <c r="A165" s="3" t="s">
        <v>108</v>
      </c>
      <c r="C165" s="1">
        <v>4095338</v>
      </c>
      <c r="E165" s="1">
        <v>61239673231</v>
      </c>
      <c r="G165" s="1">
        <v>40842050550</v>
      </c>
      <c r="I165" s="1">
        <f t="shared" si="4"/>
        <v>20397622681</v>
      </c>
      <c r="K165" s="1">
        <v>4095338</v>
      </c>
      <c r="M165" s="1">
        <v>61239673231</v>
      </c>
      <c r="O165" s="1">
        <v>40842050550</v>
      </c>
      <c r="Q165" s="1">
        <f t="shared" si="5"/>
        <v>20397622681</v>
      </c>
    </row>
    <row r="166" spans="1:17" ht="21" x14ac:dyDescent="0.25">
      <c r="A166" s="3" t="s">
        <v>151</v>
      </c>
      <c r="C166" s="1">
        <v>13857880</v>
      </c>
      <c r="E166" s="1">
        <v>100793060447</v>
      </c>
      <c r="G166" s="1">
        <v>49623864660</v>
      </c>
      <c r="I166" s="1">
        <f t="shared" si="4"/>
        <v>51169195787</v>
      </c>
      <c r="K166" s="1">
        <v>13857880</v>
      </c>
      <c r="M166" s="1">
        <v>100793060447</v>
      </c>
      <c r="O166" s="1">
        <v>49623864660</v>
      </c>
      <c r="Q166" s="1">
        <f t="shared" si="5"/>
        <v>51169195787</v>
      </c>
    </row>
    <row r="167" spans="1:17" ht="21" x14ac:dyDescent="0.25">
      <c r="A167" s="3" t="s">
        <v>179</v>
      </c>
      <c r="C167" s="1">
        <v>55582139</v>
      </c>
      <c r="E167" s="1">
        <v>64142344783</v>
      </c>
      <c r="G167" s="1">
        <v>65341483416</v>
      </c>
      <c r="I167" s="1">
        <f t="shared" si="4"/>
        <v>-1199138633</v>
      </c>
      <c r="K167" s="1">
        <v>55582139</v>
      </c>
      <c r="M167" s="1">
        <v>64142344783</v>
      </c>
      <c r="O167" s="1">
        <v>65341483416</v>
      </c>
      <c r="Q167" s="1">
        <f t="shared" si="5"/>
        <v>-1199138633</v>
      </c>
    </row>
    <row r="168" spans="1:17" ht="21" x14ac:dyDescent="0.25">
      <c r="A168" s="3" t="s">
        <v>98</v>
      </c>
      <c r="C168" s="1">
        <v>26828376</v>
      </c>
      <c r="E168" s="1">
        <v>178094440852</v>
      </c>
      <c r="G168" s="1">
        <v>112130021099</v>
      </c>
      <c r="I168" s="1">
        <f t="shared" si="4"/>
        <v>65964419753</v>
      </c>
      <c r="K168" s="1">
        <v>26828376</v>
      </c>
      <c r="M168" s="1">
        <v>178094440852</v>
      </c>
      <c r="O168" s="1">
        <v>112130021099</v>
      </c>
      <c r="Q168" s="1">
        <f t="shared" si="5"/>
        <v>65964419753</v>
      </c>
    </row>
    <row r="169" spans="1:17" ht="21" x14ac:dyDescent="0.25">
      <c r="A169" s="3" t="s">
        <v>81</v>
      </c>
      <c r="C169" s="1">
        <v>2518907</v>
      </c>
      <c r="E169" s="1">
        <v>155065000065</v>
      </c>
      <c r="G169" s="1">
        <v>88629995201</v>
      </c>
      <c r="I169" s="1">
        <f t="shared" si="4"/>
        <v>66435004864</v>
      </c>
      <c r="K169" s="1">
        <v>2518907</v>
      </c>
      <c r="M169" s="1">
        <v>155065000065</v>
      </c>
      <c r="O169" s="1">
        <v>88629995201</v>
      </c>
      <c r="Q169" s="1">
        <f t="shared" si="5"/>
        <v>66435004864</v>
      </c>
    </row>
    <row r="170" spans="1:17" ht="21" x14ac:dyDescent="0.25">
      <c r="A170" s="3" t="s">
        <v>83</v>
      </c>
      <c r="C170" s="1">
        <v>1447638</v>
      </c>
      <c r="E170" s="1">
        <v>73158284328</v>
      </c>
      <c r="G170" s="1">
        <v>44300048864</v>
      </c>
      <c r="I170" s="1">
        <f t="shared" si="4"/>
        <v>28858235464</v>
      </c>
      <c r="K170" s="1">
        <v>1447638</v>
      </c>
      <c r="M170" s="1">
        <v>73158284328</v>
      </c>
      <c r="O170" s="1">
        <v>44300048864</v>
      </c>
      <c r="Q170" s="1">
        <f t="shared" si="5"/>
        <v>28858235464</v>
      </c>
    </row>
    <row r="171" spans="1:17" s="4" customFormat="1" ht="26.25" x14ac:dyDescent="0.25">
      <c r="A171" s="4" t="s">
        <v>181</v>
      </c>
      <c r="C171" s="4" t="s">
        <v>181</v>
      </c>
      <c r="E171" s="5">
        <f>SUM(E8:E170)</f>
        <v>17442439972839</v>
      </c>
      <c r="G171" s="5">
        <f>SUM(G8:G170)</f>
        <v>13364072160762</v>
      </c>
      <c r="I171" s="5">
        <f>SUM(I8:I170)</f>
        <v>4078367812077</v>
      </c>
      <c r="K171" s="4" t="s">
        <v>181</v>
      </c>
      <c r="M171" s="5">
        <f>SUM(M8:M170)</f>
        <v>17442439972839</v>
      </c>
      <c r="O171" s="5">
        <f>SUM(O8:O170)</f>
        <v>13364072160762</v>
      </c>
      <c r="Q171" s="5">
        <f>SUM(Q8:Q170)</f>
        <v>4078367812077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10"/>
  <sheetViews>
    <sheetView rightToLeft="1" workbookViewId="0">
      <selection activeCell="E12" sqref="E12"/>
    </sheetView>
  </sheetViews>
  <sheetFormatPr defaultColWidth="9.140625" defaultRowHeight="18.75" x14ac:dyDescent="0.25"/>
  <cols>
    <col min="1" max="1" width="19.42578125" style="1" customWidth="1"/>
    <col min="2" max="2" width="1" style="1" customWidth="1"/>
    <col min="3" max="3" width="17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18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</row>
    <row r="3" spans="1:25" ht="26.25" x14ac:dyDescent="0.2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</row>
    <row r="4" spans="1:25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</row>
    <row r="5" spans="1:25" ht="26.25" customHeight="1" x14ac:dyDescent="0.25">
      <c r="A5" s="15" t="s">
        <v>244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26.25" customHeight="1" x14ac:dyDescent="0.25">
      <c r="A6" s="15" t="s">
        <v>245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26.25" x14ac:dyDescent="0.25">
      <c r="A7" s="13" t="s">
        <v>3</v>
      </c>
      <c r="C7" s="13" t="s">
        <v>6</v>
      </c>
      <c r="D7" s="13" t="s">
        <v>6</v>
      </c>
      <c r="E7" s="13" t="s">
        <v>6</v>
      </c>
      <c r="F7" s="13" t="s">
        <v>6</v>
      </c>
      <c r="G7" s="13" t="s">
        <v>6</v>
      </c>
      <c r="H7" s="13" t="s">
        <v>6</v>
      </c>
      <c r="I7" s="13" t="s">
        <v>6</v>
      </c>
      <c r="J7" s="13" t="s">
        <v>6</v>
      </c>
      <c r="K7" s="13" t="s">
        <v>6</v>
      </c>
      <c r="L7" s="13" t="s">
        <v>6</v>
      </c>
      <c r="M7" s="13" t="s">
        <v>6</v>
      </c>
    </row>
    <row r="8" spans="1:25" ht="26.25" x14ac:dyDescent="0.25">
      <c r="A8" s="13" t="s">
        <v>3</v>
      </c>
      <c r="C8" s="13" t="s">
        <v>7</v>
      </c>
      <c r="E8" s="13" t="s">
        <v>182</v>
      </c>
      <c r="G8" s="13" t="s">
        <v>183</v>
      </c>
      <c r="I8" s="13" t="s">
        <v>184</v>
      </c>
      <c r="K8" s="13" t="s">
        <v>185</v>
      </c>
      <c r="M8" s="13" t="s">
        <v>186</v>
      </c>
    </row>
    <row r="9" spans="1:25" ht="21" x14ac:dyDescent="0.25">
      <c r="A9" s="3" t="s">
        <v>145</v>
      </c>
      <c r="C9" s="1">
        <v>6154842</v>
      </c>
      <c r="E9" s="1">
        <v>14860</v>
      </c>
      <c r="G9" s="1">
        <v>13374</v>
      </c>
      <c r="I9" s="7">
        <f>(G9-E9)/E9</f>
        <v>-0.1</v>
      </c>
      <c r="K9" s="1">
        <v>82314856908</v>
      </c>
      <c r="M9" s="1" t="s">
        <v>239</v>
      </c>
      <c r="O9" s="6"/>
    </row>
    <row r="10" spans="1:25" ht="21" x14ac:dyDescent="0.25">
      <c r="A10" s="3" t="s">
        <v>119</v>
      </c>
      <c r="C10" s="1">
        <v>521375</v>
      </c>
      <c r="E10" s="1">
        <v>12780</v>
      </c>
      <c r="G10" s="1">
        <v>11502</v>
      </c>
      <c r="I10" s="7">
        <f>(G10-E10)/E10</f>
        <v>-0.1</v>
      </c>
      <c r="K10" s="1">
        <v>5996855250</v>
      </c>
      <c r="M10" s="1" t="s">
        <v>239</v>
      </c>
      <c r="O10" s="6"/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Y5"/>
    <mergeCell ref="A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"/>
  <sheetViews>
    <sheetView rightToLeft="1" workbookViewId="0">
      <selection activeCell="K17" sqref="K17"/>
    </sheetView>
  </sheetViews>
  <sheetFormatPr defaultColWidth="9.140625" defaultRowHeight="18.75" x14ac:dyDescent="0.25"/>
  <cols>
    <col min="1" max="1" width="21.5703125" style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1" ht="26.25" x14ac:dyDescent="0.2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11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5" spans="1:11" ht="28.5" x14ac:dyDescent="0.25">
      <c r="A5" s="15" t="s">
        <v>246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7" thickBot="1" x14ac:dyDescent="0.3">
      <c r="A6" s="13" t="s">
        <v>188</v>
      </c>
      <c r="C6" s="13" t="s">
        <v>238</v>
      </c>
      <c r="E6" s="13" t="s">
        <v>5</v>
      </c>
      <c r="F6" s="13" t="s">
        <v>5</v>
      </c>
      <c r="G6" s="13" t="s">
        <v>5</v>
      </c>
      <c r="I6" s="13" t="s">
        <v>6</v>
      </c>
      <c r="J6" s="13" t="s">
        <v>6</v>
      </c>
      <c r="K6" s="13" t="s">
        <v>6</v>
      </c>
    </row>
    <row r="7" spans="1:11" ht="27" thickBot="1" x14ac:dyDescent="0.3">
      <c r="A7" s="13" t="s">
        <v>188</v>
      </c>
      <c r="C7" s="13" t="s">
        <v>189</v>
      </c>
      <c r="E7" s="13" t="s">
        <v>190</v>
      </c>
      <c r="G7" s="13" t="s">
        <v>191</v>
      </c>
      <c r="I7" s="13" t="s">
        <v>189</v>
      </c>
      <c r="K7" s="13" t="s">
        <v>187</v>
      </c>
    </row>
    <row r="8" spans="1:11" ht="21" x14ac:dyDescent="0.25">
      <c r="A8" s="3" t="s">
        <v>192</v>
      </c>
      <c r="C8" s="1">
        <v>322660439013</v>
      </c>
      <c r="E8" s="1">
        <v>3927472932877</v>
      </c>
      <c r="G8" s="1">
        <v>3631138660000</v>
      </c>
      <c r="I8" s="1">
        <f>C8+E8-G8</f>
        <v>618994711890</v>
      </c>
      <c r="K8" s="11">
        <v>3.3401284086985179E-2</v>
      </c>
    </row>
    <row r="9" spans="1:11" ht="21.75" thickBot="1" x14ac:dyDescent="0.3">
      <c r="A9" s="3" t="s">
        <v>193</v>
      </c>
      <c r="C9" s="1">
        <v>4972578</v>
      </c>
      <c r="E9" s="1">
        <v>21027</v>
      </c>
      <c r="G9" s="1">
        <v>0</v>
      </c>
      <c r="I9" s="1">
        <f>C9+E9-G9</f>
        <v>4993605</v>
      </c>
      <c r="K9" s="11">
        <v>2.6945758343219893E-7</v>
      </c>
    </row>
    <row r="10" spans="1:11" s="9" customFormat="1" ht="24.75" thickBot="1" x14ac:dyDescent="0.3">
      <c r="A10" s="9" t="s">
        <v>181</v>
      </c>
      <c r="C10" s="10">
        <f>SUM(C8:C9)</f>
        <v>322665411591</v>
      </c>
      <c r="E10" s="10">
        <f>SUM(E8:E9)</f>
        <v>3927472953904</v>
      </c>
      <c r="G10" s="10">
        <f>SUM(G8:G9)</f>
        <v>3631138660000</v>
      </c>
      <c r="I10" s="10">
        <f>SUM(I8:I9)</f>
        <v>618999705495</v>
      </c>
      <c r="K10" s="12">
        <f>SUM(K8:K9)</f>
        <v>3.3401553544568613E-2</v>
      </c>
    </row>
    <row r="11" spans="1:11" ht="19.5" thickTop="1" x14ac:dyDescent="0.25"/>
    <row r="12" spans="1:11" x14ac:dyDescent="0.25">
      <c r="K12" s="7"/>
    </row>
  </sheetData>
  <mergeCells count="13">
    <mergeCell ref="A2:K2"/>
    <mergeCell ref="A3:K3"/>
    <mergeCell ref="A4:K4"/>
    <mergeCell ref="C7"/>
    <mergeCell ref="C6"/>
    <mergeCell ref="E7"/>
    <mergeCell ref="G7"/>
    <mergeCell ref="E6:G6"/>
    <mergeCell ref="A6:A7"/>
    <mergeCell ref="I7"/>
    <mergeCell ref="K7"/>
    <mergeCell ref="I6:K6"/>
    <mergeCell ref="A5:K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13"/>
  <sheetViews>
    <sheetView rightToLeft="1" workbookViewId="0">
      <selection activeCell="E16" sqref="E16"/>
    </sheetView>
  </sheetViews>
  <sheetFormatPr defaultColWidth="9.140625" defaultRowHeight="18.75" x14ac:dyDescent="0.25"/>
  <cols>
    <col min="1" max="1" width="19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23" style="1" customWidth="1"/>
    <col min="6" max="6" width="1" style="1" customWidth="1"/>
    <col min="7" max="7" width="3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9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</row>
    <row r="4" spans="1:9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5" spans="1:9" ht="28.5" x14ac:dyDescent="0.25">
      <c r="A5" s="15" t="s">
        <v>247</v>
      </c>
      <c r="B5" s="15"/>
      <c r="C5" s="15"/>
      <c r="D5" s="15"/>
      <c r="E5" s="15"/>
      <c r="F5" s="15"/>
      <c r="G5" s="15"/>
      <c r="H5" s="16"/>
      <c r="I5" s="16"/>
    </row>
    <row r="6" spans="1:9" ht="26.25" x14ac:dyDescent="0.25">
      <c r="A6" s="13" t="s">
        <v>198</v>
      </c>
      <c r="C6" s="13" t="s">
        <v>189</v>
      </c>
      <c r="E6" s="13" t="s">
        <v>229</v>
      </c>
      <c r="G6" s="13" t="s">
        <v>13</v>
      </c>
    </row>
    <row r="7" spans="1:9" ht="21" x14ac:dyDescent="0.25">
      <c r="A7" s="3" t="s">
        <v>236</v>
      </c>
      <c r="C7" s="1">
        <f>'سرمایه‌گذاری در سهام'!I174</f>
        <v>4537121975660</v>
      </c>
      <c r="E7" s="7">
        <f>C7/$C$10</f>
        <v>0.99795601266351464</v>
      </c>
      <c r="G7" s="7">
        <v>0.24482551649529102</v>
      </c>
    </row>
    <row r="8" spans="1:9" ht="21" x14ac:dyDescent="0.25">
      <c r="A8" s="3" t="s">
        <v>237</v>
      </c>
      <c r="C8" s="1">
        <f>'درآمد سپرده بانکی'!C10</f>
        <v>7040171134</v>
      </c>
      <c r="E8" s="7">
        <f t="shared" ref="E8:E9" si="0">C8/$C$10</f>
        <v>1.5485105207764219E-3</v>
      </c>
      <c r="G8" s="7">
        <v>3.7989138121993305E-4</v>
      </c>
    </row>
    <row r="9" spans="1:9" ht="21" x14ac:dyDescent="0.25">
      <c r="A9" s="3" t="s">
        <v>234</v>
      </c>
      <c r="C9" s="1">
        <f>'سایر درآمدها'!C9</f>
        <v>2252643123</v>
      </c>
      <c r="E9" s="7">
        <f t="shared" si="0"/>
        <v>4.9547681570891698E-4</v>
      </c>
      <c r="G9" s="7">
        <v>1.2155382178981752E-4</v>
      </c>
    </row>
    <row r="10" spans="1:9" ht="27" thickBot="1" x14ac:dyDescent="0.3">
      <c r="A10" s="3" t="s">
        <v>181</v>
      </c>
      <c r="C10" s="5">
        <f>SUM(C7:C9)</f>
        <v>4546414789917</v>
      </c>
      <c r="E10" s="8">
        <f>SUM(E7:E9)</f>
        <v>1</v>
      </c>
      <c r="F10" s="4"/>
      <c r="G10" s="8">
        <f>SUM(G7:G9)</f>
        <v>0.24532696169830079</v>
      </c>
    </row>
    <row r="11" spans="1:9" ht="27" thickTop="1" x14ac:dyDescent="0.25">
      <c r="E11" s="4"/>
      <c r="F11" s="4"/>
      <c r="G11" s="4"/>
    </row>
    <row r="13" spans="1:9" x14ac:dyDescent="0.25">
      <c r="C13" s="7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74"/>
  <sheetViews>
    <sheetView rightToLeft="1" workbookViewId="0">
      <selection activeCell="G194" sqref="G194"/>
    </sheetView>
  </sheetViews>
  <sheetFormatPr defaultColWidth="9.140625" defaultRowHeight="18.75" x14ac:dyDescent="0.25"/>
  <cols>
    <col min="1" max="1" width="32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</row>
    <row r="3" spans="1:21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  <c r="H3" s="14" t="s">
        <v>194</v>
      </c>
      <c r="I3" s="14" t="s">
        <v>194</v>
      </c>
      <c r="J3" s="14" t="s">
        <v>194</v>
      </c>
      <c r="K3" s="14" t="s">
        <v>194</v>
      </c>
      <c r="L3" s="14" t="s">
        <v>194</v>
      </c>
      <c r="M3" s="14" t="s">
        <v>194</v>
      </c>
      <c r="N3" s="14" t="s">
        <v>194</v>
      </c>
      <c r="O3" s="14" t="s">
        <v>194</v>
      </c>
      <c r="P3" s="14" t="s">
        <v>194</v>
      </c>
      <c r="Q3" s="14" t="s">
        <v>194</v>
      </c>
      <c r="R3" s="14" t="s">
        <v>194</v>
      </c>
      <c r="S3" s="14" t="s">
        <v>194</v>
      </c>
      <c r="T3" s="14" t="s">
        <v>194</v>
      </c>
      <c r="U3" s="14" t="s">
        <v>194</v>
      </c>
    </row>
    <row r="4" spans="1:21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</row>
    <row r="5" spans="1:21" s="17" customFormat="1" ht="28.5" x14ac:dyDescent="0.55000000000000004">
      <c r="A5" s="15" t="s">
        <v>248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26.25" x14ac:dyDescent="0.25">
      <c r="A6" s="13" t="s">
        <v>3</v>
      </c>
      <c r="C6" s="13" t="s">
        <v>240</v>
      </c>
      <c r="D6" s="13" t="s">
        <v>196</v>
      </c>
      <c r="E6" s="13" t="s">
        <v>196</v>
      </c>
      <c r="F6" s="13" t="s">
        <v>196</v>
      </c>
      <c r="G6" s="13" t="s">
        <v>196</v>
      </c>
      <c r="H6" s="13" t="s">
        <v>196</v>
      </c>
      <c r="I6" s="13" t="s">
        <v>196</v>
      </c>
      <c r="J6" s="13" t="s">
        <v>196</v>
      </c>
      <c r="K6" s="13" t="s">
        <v>196</v>
      </c>
      <c r="M6" s="13" t="s">
        <v>241</v>
      </c>
      <c r="N6" s="13" t="s">
        <v>197</v>
      </c>
      <c r="O6" s="13" t="s">
        <v>197</v>
      </c>
      <c r="P6" s="13" t="s">
        <v>197</v>
      </c>
      <c r="Q6" s="13" t="s">
        <v>197</v>
      </c>
      <c r="R6" s="13" t="s">
        <v>197</v>
      </c>
      <c r="S6" s="13" t="s">
        <v>197</v>
      </c>
      <c r="T6" s="13" t="s">
        <v>197</v>
      </c>
      <c r="U6" s="13" t="s">
        <v>197</v>
      </c>
    </row>
    <row r="7" spans="1:21" ht="26.25" x14ac:dyDescent="0.25">
      <c r="A7" s="13" t="s">
        <v>3</v>
      </c>
      <c r="C7" s="13" t="s">
        <v>226</v>
      </c>
      <c r="E7" s="13" t="s">
        <v>227</v>
      </c>
      <c r="G7" s="13" t="s">
        <v>228</v>
      </c>
      <c r="I7" s="13" t="s">
        <v>189</v>
      </c>
      <c r="K7" s="13" t="s">
        <v>229</v>
      </c>
      <c r="M7" s="13" t="s">
        <v>226</v>
      </c>
      <c r="O7" s="13" t="s">
        <v>227</v>
      </c>
      <c r="Q7" s="13" t="s">
        <v>228</v>
      </c>
      <c r="S7" s="13" t="s">
        <v>189</v>
      </c>
      <c r="U7" s="13" t="s">
        <v>229</v>
      </c>
    </row>
    <row r="8" spans="1:21" ht="21" x14ac:dyDescent="0.25">
      <c r="A8" s="3" t="s">
        <v>67</v>
      </c>
      <c r="C8" s="1">
        <v>0</v>
      </c>
      <c r="E8" s="1">
        <v>-4258949301</v>
      </c>
      <c r="G8" s="1">
        <v>7126799</v>
      </c>
      <c r="I8" s="1">
        <f>C8+E8+G8</f>
        <v>-4251822502</v>
      </c>
      <c r="K8" s="7">
        <f>I8/$I$174</f>
        <v>-9.3711884423858835E-4</v>
      </c>
      <c r="M8" s="1">
        <v>0</v>
      </c>
      <c r="O8" s="1">
        <v>-4258949301</v>
      </c>
      <c r="Q8" s="1">
        <v>7126799</v>
      </c>
      <c r="S8" s="1">
        <f>M8+O8+Q8</f>
        <v>-4251822502</v>
      </c>
      <c r="U8" s="7">
        <f>S8/$S$174</f>
        <v>-9.3711884423858835E-4</v>
      </c>
    </row>
    <row r="9" spans="1:21" ht="21" x14ac:dyDescent="0.25">
      <c r="A9" s="3" t="s">
        <v>54</v>
      </c>
      <c r="C9" s="1">
        <v>0</v>
      </c>
      <c r="E9" s="1">
        <v>9091792584</v>
      </c>
      <c r="G9" s="1">
        <v>1050497375</v>
      </c>
      <c r="I9" s="1">
        <f t="shared" ref="I9:I72" si="0">C9+E9+G9</f>
        <v>10142289959</v>
      </c>
      <c r="K9" s="7">
        <f t="shared" ref="K9:K72" si="1">I9/$I$174</f>
        <v>2.2354016518422197E-3</v>
      </c>
      <c r="M9" s="1">
        <v>0</v>
      </c>
      <c r="O9" s="1">
        <v>9091792584</v>
      </c>
      <c r="Q9" s="1">
        <v>1050497375</v>
      </c>
      <c r="S9" s="1">
        <f t="shared" ref="S9:S72" si="2">M9+O9+Q9</f>
        <v>10142289959</v>
      </c>
      <c r="U9" s="7">
        <f t="shared" ref="U9:U72" si="3">S9/$S$174</f>
        <v>2.2354016518422197E-3</v>
      </c>
    </row>
    <row r="10" spans="1:21" ht="21" x14ac:dyDescent="0.25">
      <c r="A10" s="3" t="s">
        <v>115</v>
      </c>
      <c r="C10" s="1">
        <v>0</v>
      </c>
      <c r="E10" s="1">
        <v>97040537903</v>
      </c>
      <c r="G10" s="1">
        <v>28617067099</v>
      </c>
      <c r="I10" s="1">
        <f t="shared" si="0"/>
        <v>125657605002</v>
      </c>
      <c r="K10" s="7">
        <f t="shared" si="1"/>
        <v>2.7695443427817698E-2</v>
      </c>
      <c r="M10" s="1">
        <v>0</v>
      </c>
      <c r="O10" s="1">
        <v>97040537903</v>
      </c>
      <c r="Q10" s="1">
        <v>28617067099</v>
      </c>
      <c r="S10" s="1">
        <f t="shared" si="2"/>
        <v>125657605002</v>
      </c>
      <c r="U10" s="7">
        <f t="shared" si="3"/>
        <v>2.7695443427817698E-2</v>
      </c>
    </row>
    <row r="11" spans="1:21" ht="21" x14ac:dyDescent="0.25">
      <c r="A11" s="3" t="s">
        <v>180</v>
      </c>
      <c r="C11" s="1">
        <v>0</v>
      </c>
      <c r="E11" s="1">
        <v>2820991447</v>
      </c>
      <c r="G11" s="1">
        <v>3200582187</v>
      </c>
      <c r="I11" s="1">
        <f t="shared" si="0"/>
        <v>6021573634</v>
      </c>
      <c r="K11" s="7">
        <f t="shared" si="1"/>
        <v>1.3271791382959374E-3</v>
      </c>
      <c r="M11" s="1">
        <v>0</v>
      </c>
      <c r="O11" s="1">
        <v>2820991447</v>
      </c>
      <c r="Q11" s="1">
        <v>3200582187</v>
      </c>
      <c r="S11" s="1">
        <f t="shared" si="2"/>
        <v>6021573634</v>
      </c>
      <c r="U11" s="7">
        <f t="shared" si="3"/>
        <v>1.3271791382959374E-3</v>
      </c>
    </row>
    <row r="12" spans="1:21" ht="21" x14ac:dyDescent="0.25">
      <c r="A12" s="3" t="s">
        <v>132</v>
      </c>
      <c r="C12" s="1">
        <v>0</v>
      </c>
      <c r="E12" s="1">
        <v>15806861080</v>
      </c>
      <c r="G12" s="1">
        <v>9971552288</v>
      </c>
      <c r="I12" s="1">
        <f t="shared" si="0"/>
        <v>25778413368</v>
      </c>
      <c r="K12" s="7">
        <f t="shared" si="1"/>
        <v>5.6816663749160281E-3</v>
      </c>
      <c r="M12" s="1">
        <v>0</v>
      </c>
      <c r="O12" s="1">
        <v>15806861080</v>
      </c>
      <c r="Q12" s="1">
        <v>9971552288</v>
      </c>
      <c r="S12" s="1">
        <f t="shared" si="2"/>
        <v>25778413368</v>
      </c>
      <c r="U12" s="7">
        <f t="shared" si="3"/>
        <v>5.6816663749160281E-3</v>
      </c>
    </row>
    <row r="13" spans="1:21" ht="21" x14ac:dyDescent="0.25">
      <c r="A13" s="3" t="s">
        <v>152</v>
      </c>
      <c r="C13" s="1">
        <v>0</v>
      </c>
      <c r="E13" s="1">
        <v>31006452963</v>
      </c>
      <c r="G13" s="1">
        <v>2195045278</v>
      </c>
      <c r="I13" s="1">
        <f t="shared" si="0"/>
        <v>33201498241</v>
      </c>
      <c r="K13" s="7">
        <f t="shared" si="1"/>
        <v>7.3177442482511811E-3</v>
      </c>
      <c r="M13" s="1">
        <v>0</v>
      </c>
      <c r="O13" s="1">
        <v>31006452963</v>
      </c>
      <c r="Q13" s="1">
        <v>2195045278</v>
      </c>
      <c r="S13" s="1">
        <f t="shared" si="2"/>
        <v>33201498241</v>
      </c>
      <c r="U13" s="7">
        <f t="shared" si="3"/>
        <v>7.3177442482511811E-3</v>
      </c>
    </row>
    <row r="14" spans="1:21" ht="21" x14ac:dyDescent="0.25">
      <c r="A14" s="3" t="s">
        <v>49</v>
      </c>
      <c r="C14" s="1">
        <v>24531707850</v>
      </c>
      <c r="E14" s="1">
        <v>-1491245759</v>
      </c>
      <c r="G14" s="1">
        <v>675852106</v>
      </c>
      <c r="I14" s="1">
        <f t="shared" si="0"/>
        <v>23716314197</v>
      </c>
      <c r="K14" s="7">
        <f t="shared" si="1"/>
        <v>5.2271713928409578E-3</v>
      </c>
      <c r="M14" s="1">
        <v>24531707850</v>
      </c>
      <c r="O14" s="1">
        <v>-1491245759</v>
      </c>
      <c r="Q14" s="1">
        <v>675852106</v>
      </c>
      <c r="S14" s="1">
        <f t="shared" si="2"/>
        <v>23716314197</v>
      </c>
      <c r="U14" s="7">
        <f t="shared" si="3"/>
        <v>5.2271713928409578E-3</v>
      </c>
    </row>
    <row r="15" spans="1:21" ht="21" x14ac:dyDescent="0.25">
      <c r="A15" s="3" t="s">
        <v>74</v>
      </c>
      <c r="C15" s="1">
        <v>0</v>
      </c>
      <c r="E15" s="1">
        <v>12094274719</v>
      </c>
      <c r="G15" s="1">
        <v>168258458</v>
      </c>
      <c r="I15" s="1">
        <f t="shared" si="0"/>
        <v>12262533177</v>
      </c>
      <c r="K15" s="7">
        <f t="shared" si="1"/>
        <v>2.702711816606211E-3</v>
      </c>
      <c r="M15" s="1">
        <v>0</v>
      </c>
      <c r="O15" s="1">
        <v>12094274719</v>
      </c>
      <c r="Q15" s="1">
        <v>168258458</v>
      </c>
      <c r="S15" s="1">
        <f t="shared" si="2"/>
        <v>12262533177</v>
      </c>
      <c r="U15" s="7">
        <f t="shared" si="3"/>
        <v>2.702711816606211E-3</v>
      </c>
    </row>
    <row r="16" spans="1:21" ht="21" x14ac:dyDescent="0.25">
      <c r="A16" s="3" t="s">
        <v>38</v>
      </c>
      <c r="C16" s="1">
        <v>0</v>
      </c>
      <c r="E16" s="1">
        <v>44723471417</v>
      </c>
      <c r="G16" s="1">
        <v>6921593280</v>
      </c>
      <c r="I16" s="1">
        <f t="shared" si="0"/>
        <v>51645064697</v>
      </c>
      <c r="K16" s="7">
        <f t="shared" si="1"/>
        <v>1.1382780752657055E-2</v>
      </c>
      <c r="M16" s="1">
        <v>0</v>
      </c>
      <c r="O16" s="1">
        <v>44723471417</v>
      </c>
      <c r="Q16" s="1">
        <v>6921593280</v>
      </c>
      <c r="S16" s="1">
        <f t="shared" si="2"/>
        <v>51645064697</v>
      </c>
      <c r="U16" s="7">
        <f t="shared" si="3"/>
        <v>1.1382780752657055E-2</v>
      </c>
    </row>
    <row r="17" spans="1:21" ht="21" x14ac:dyDescent="0.25">
      <c r="A17" s="3" t="s">
        <v>139</v>
      </c>
      <c r="C17" s="1">
        <v>0</v>
      </c>
      <c r="E17" s="1">
        <v>30271047680</v>
      </c>
      <c r="G17" s="1">
        <v>17750713289</v>
      </c>
      <c r="I17" s="1">
        <f t="shared" si="0"/>
        <v>48021760969</v>
      </c>
      <c r="K17" s="7">
        <f t="shared" si="1"/>
        <v>1.0584189983566495E-2</v>
      </c>
      <c r="M17" s="1">
        <v>0</v>
      </c>
      <c r="O17" s="1">
        <v>30271047680</v>
      </c>
      <c r="Q17" s="1">
        <v>17750713289</v>
      </c>
      <c r="S17" s="1">
        <f t="shared" si="2"/>
        <v>48021760969</v>
      </c>
      <c r="U17" s="7">
        <f t="shared" si="3"/>
        <v>1.0584189983566495E-2</v>
      </c>
    </row>
    <row r="18" spans="1:21" ht="21" x14ac:dyDescent="0.25">
      <c r="A18" s="3" t="s">
        <v>46</v>
      </c>
      <c r="C18" s="1">
        <v>0</v>
      </c>
      <c r="E18" s="1">
        <v>0</v>
      </c>
      <c r="G18" s="1">
        <v>4786224539</v>
      </c>
      <c r="I18" s="1">
        <f t="shared" si="0"/>
        <v>4786224539</v>
      </c>
      <c r="K18" s="7">
        <f t="shared" si="1"/>
        <v>1.0549032105983361E-3</v>
      </c>
      <c r="M18" s="1">
        <v>0</v>
      </c>
      <c r="O18" s="1">
        <v>0</v>
      </c>
      <c r="Q18" s="1">
        <v>4786224539</v>
      </c>
      <c r="S18" s="1">
        <f t="shared" si="2"/>
        <v>4786224539</v>
      </c>
      <c r="U18" s="7">
        <f t="shared" si="3"/>
        <v>1.0549032105983361E-3</v>
      </c>
    </row>
    <row r="19" spans="1:21" ht="21" x14ac:dyDescent="0.25">
      <c r="A19" s="3" t="s">
        <v>31</v>
      </c>
      <c r="C19" s="1">
        <v>5718953870</v>
      </c>
      <c r="E19" s="1">
        <v>71909765309</v>
      </c>
      <c r="G19" s="1">
        <v>-4376</v>
      </c>
      <c r="I19" s="1">
        <f t="shared" si="0"/>
        <v>77628714803</v>
      </c>
      <c r="K19" s="7">
        <f t="shared" si="1"/>
        <v>1.7109682133178181E-2</v>
      </c>
      <c r="M19" s="1">
        <v>5718953870</v>
      </c>
      <c r="O19" s="1">
        <v>71909765309</v>
      </c>
      <c r="Q19" s="1">
        <v>-4376</v>
      </c>
      <c r="S19" s="1">
        <f t="shared" si="2"/>
        <v>77628714803</v>
      </c>
      <c r="U19" s="7">
        <f t="shared" si="3"/>
        <v>1.7109682133178181E-2</v>
      </c>
    </row>
    <row r="20" spans="1:21" ht="21" x14ac:dyDescent="0.25">
      <c r="A20" s="3" t="s">
        <v>140</v>
      </c>
      <c r="C20" s="1">
        <v>0</v>
      </c>
      <c r="E20" s="1">
        <v>1158823115</v>
      </c>
      <c r="G20" s="1">
        <v>466362994</v>
      </c>
      <c r="I20" s="1">
        <f t="shared" si="0"/>
        <v>1625186109</v>
      </c>
      <c r="K20" s="7">
        <f t="shared" si="1"/>
        <v>3.5819757937267921E-4</v>
      </c>
      <c r="M20" s="1">
        <v>0</v>
      </c>
      <c r="O20" s="1">
        <v>1158823115</v>
      </c>
      <c r="Q20" s="1">
        <v>466362994</v>
      </c>
      <c r="S20" s="1">
        <f t="shared" si="2"/>
        <v>1625186109</v>
      </c>
      <c r="U20" s="7">
        <f t="shared" si="3"/>
        <v>3.5819757937267921E-4</v>
      </c>
    </row>
    <row r="21" spans="1:21" ht="21" x14ac:dyDescent="0.25">
      <c r="A21" s="3" t="s">
        <v>164</v>
      </c>
      <c r="C21" s="1">
        <v>0</v>
      </c>
      <c r="E21" s="1">
        <v>126954629</v>
      </c>
      <c r="G21" s="1">
        <v>-46925060</v>
      </c>
      <c r="I21" s="1">
        <f t="shared" si="0"/>
        <v>80029569</v>
      </c>
      <c r="K21" s="7">
        <f t="shared" si="1"/>
        <v>1.7638840090552858E-5</v>
      </c>
      <c r="M21" s="1">
        <v>0</v>
      </c>
      <c r="O21" s="1">
        <v>126954629</v>
      </c>
      <c r="Q21" s="1">
        <v>-46925060</v>
      </c>
      <c r="S21" s="1">
        <f t="shared" si="2"/>
        <v>80029569</v>
      </c>
      <c r="U21" s="7">
        <f t="shared" si="3"/>
        <v>1.7638840090552858E-5</v>
      </c>
    </row>
    <row r="22" spans="1:21" ht="21" x14ac:dyDescent="0.25">
      <c r="A22" s="3" t="s">
        <v>58</v>
      </c>
      <c r="C22" s="1">
        <v>0</v>
      </c>
      <c r="E22" s="1">
        <v>6550199596</v>
      </c>
      <c r="G22" s="1">
        <v>-1135</v>
      </c>
      <c r="I22" s="1">
        <f t="shared" si="0"/>
        <v>6550198461</v>
      </c>
      <c r="K22" s="7">
        <f t="shared" si="1"/>
        <v>1.4436901842488298E-3</v>
      </c>
      <c r="M22" s="1">
        <v>0</v>
      </c>
      <c r="O22" s="1">
        <v>6550199596</v>
      </c>
      <c r="Q22" s="1">
        <v>-1135</v>
      </c>
      <c r="S22" s="1">
        <f t="shared" si="2"/>
        <v>6550198461</v>
      </c>
      <c r="U22" s="7">
        <f t="shared" si="3"/>
        <v>1.4436901842488298E-3</v>
      </c>
    </row>
    <row r="23" spans="1:21" ht="21" x14ac:dyDescent="0.25">
      <c r="A23" s="3" t="s">
        <v>138</v>
      </c>
      <c r="C23" s="1">
        <v>0</v>
      </c>
      <c r="E23" s="1">
        <v>11498446975</v>
      </c>
      <c r="G23" s="1">
        <v>16544191714</v>
      </c>
      <c r="I23" s="1">
        <f t="shared" si="0"/>
        <v>28042638689</v>
      </c>
      <c r="K23" s="7">
        <f t="shared" si="1"/>
        <v>6.1807107764434155E-3</v>
      </c>
      <c r="M23" s="1">
        <v>0</v>
      </c>
      <c r="O23" s="1">
        <v>11498446975</v>
      </c>
      <c r="Q23" s="1">
        <v>16544191714</v>
      </c>
      <c r="S23" s="1">
        <f t="shared" si="2"/>
        <v>28042638689</v>
      </c>
      <c r="U23" s="7">
        <f t="shared" si="3"/>
        <v>6.1807107764434155E-3</v>
      </c>
    </row>
    <row r="24" spans="1:21" ht="21" x14ac:dyDescent="0.25">
      <c r="A24" s="3" t="s">
        <v>56</v>
      </c>
      <c r="C24" s="1">
        <v>0</v>
      </c>
      <c r="E24" s="1">
        <v>0</v>
      </c>
      <c r="G24" s="1">
        <v>1449798003</v>
      </c>
      <c r="I24" s="1">
        <f t="shared" si="0"/>
        <v>1449798003</v>
      </c>
      <c r="K24" s="7">
        <f t="shared" si="1"/>
        <v>3.1954133276064343E-4</v>
      </c>
      <c r="M24" s="1">
        <v>0</v>
      </c>
      <c r="O24" s="1">
        <v>0</v>
      </c>
      <c r="Q24" s="1">
        <v>1449798003</v>
      </c>
      <c r="S24" s="1">
        <f t="shared" si="2"/>
        <v>1449798003</v>
      </c>
      <c r="U24" s="7">
        <f t="shared" si="3"/>
        <v>3.1954133276064343E-4</v>
      </c>
    </row>
    <row r="25" spans="1:21" ht="21" x14ac:dyDescent="0.25">
      <c r="A25" s="3" t="s">
        <v>15</v>
      </c>
      <c r="C25" s="1">
        <v>0</v>
      </c>
      <c r="E25" s="1">
        <v>0</v>
      </c>
      <c r="G25" s="1">
        <v>4006786347</v>
      </c>
      <c r="I25" s="1">
        <f t="shared" si="0"/>
        <v>4006786347</v>
      </c>
      <c r="K25" s="7">
        <f t="shared" si="1"/>
        <v>8.8311188645466077E-4</v>
      </c>
      <c r="M25" s="1">
        <v>0</v>
      </c>
      <c r="O25" s="1">
        <v>0</v>
      </c>
      <c r="Q25" s="1">
        <v>4006786347</v>
      </c>
      <c r="S25" s="1">
        <f t="shared" si="2"/>
        <v>4006786347</v>
      </c>
      <c r="U25" s="7">
        <f t="shared" si="3"/>
        <v>8.8311188645466077E-4</v>
      </c>
    </row>
    <row r="26" spans="1:21" ht="21" x14ac:dyDescent="0.25">
      <c r="A26" s="3" t="s">
        <v>32</v>
      </c>
      <c r="C26" s="1">
        <v>418111327</v>
      </c>
      <c r="E26" s="1">
        <v>644120042</v>
      </c>
      <c r="G26" s="1">
        <v>1059395301</v>
      </c>
      <c r="I26" s="1">
        <f t="shared" si="0"/>
        <v>2121626670</v>
      </c>
      <c r="K26" s="7">
        <f t="shared" si="1"/>
        <v>4.6761508316984888E-4</v>
      </c>
      <c r="M26" s="1">
        <v>418111327</v>
      </c>
      <c r="O26" s="1">
        <v>644120042</v>
      </c>
      <c r="Q26" s="1">
        <v>1059395301</v>
      </c>
      <c r="S26" s="1">
        <f t="shared" si="2"/>
        <v>2121626670</v>
      </c>
      <c r="U26" s="7">
        <f t="shared" si="3"/>
        <v>4.6761508316984888E-4</v>
      </c>
    </row>
    <row r="27" spans="1:21" ht="21" x14ac:dyDescent="0.25">
      <c r="A27" s="3" t="s">
        <v>24</v>
      </c>
      <c r="C27" s="1">
        <v>0</v>
      </c>
      <c r="E27" s="1">
        <v>60575129890</v>
      </c>
      <c r="G27" s="1">
        <v>10151022364</v>
      </c>
      <c r="I27" s="1">
        <f t="shared" si="0"/>
        <v>70726152254</v>
      </c>
      <c r="K27" s="7">
        <f t="shared" si="1"/>
        <v>1.5588329481424554E-2</v>
      </c>
      <c r="M27" s="1">
        <v>0</v>
      </c>
      <c r="O27" s="1">
        <v>60575129890</v>
      </c>
      <c r="Q27" s="1">
        <v>10151022364</v>
      </c>
      <c r="S27" s="1">
        <f t="shared" si="2"/>
        <v>70726152254</v>
      </c>
      <c r="U27" s="7">
        <f t="shared" si="3"/>
        <v>1.5588329481424554E-2</v>
      </c>
    </row>
    <row r="28" spans="1:21" ht="21" x14ac:dyDescent="0.25">
      <c r="A28" s="3" t="s">
        <v>47</v>
      </c>
      <c r="C28" s="1">
        <v>0</v>
      </c>
      <c r="E28" s="1">
        <v>-393815477</v>
      </c>
      <c r="G28" s="1">
        <v>254517282</v>
      </c>
      <c r="I28" s="1">
        <f t="shared" si="0"/>
        <v>-139298195</v>
      </c>
      <c r="K28" s="7">
        <f t="shared" si="1"/>
        <v>-3.0701884531049388E-5</v>
      </c>
      <c r="M28" s="1">
        <v>0</v>
      </c>
      <c r="O28" s="1">
        <v>-393815477</v>
      </c>
      <c r="Q28" s="1">
        <v>254517282</v>
      </c>
      <c r="S28" s="1">
        <f t="shared" si="2"/>
        <v>-139298195</v>
      </c>
      <c r="U28" s="7">
        <f t="shared" si="3"/>
        <v>-3.0701884531049388E-5</v>
      </c>
    </row>
    <row r="29" spans="1:21" ht="21" x14ac:dyDescent="0.25">
      <c r="A29" s="3" t="s">
        <v>116</v>
      </c>
      <c r="C29" s="1">
        <v>0</v>
      </c>
      <c r="E29" s="1">
        <v>71224340246</v>
      </c>
      <c r="G29" s="1">
        <v>19004173644</v>
      </c>
      <c r="I29" s="1">
        <f t="shared" si="0"/>
        <v>90228513890</v>
      </c>
      <c r="K29" s="7">
        <f t="shared" si="1"/>
        <v>1.988672871790597E-2</v>
      </c>
      <c r="M29" s="1">
        <v>0</v>
      </c>
      <c r="O29" s="1">
        <v>71224340246</v>
      </c>
      <c r="Q29" s="1">
        <v>19004173644</v>
      </c>
      <c r="S29" s="1">
        <f t="shared" si="2"/>
        <v>90228513890</v>
      </c>
      <c r="U29" s="7">
        <f t="shared" si="3"/>
        <v>1.988672871790597E-2</v>
      </c>
    </row>
    <row r="30" spans="1:21" ht="21" x14ac:dyDescent="0.25">
      <c r="A30" s="3" t="s">
        <v>148</v>
      </c>
      <c r="C30" s="1">
        <v>0</v>
      </c>
      <c r="E30" s="1">
        <v>12259567571</v>
      </c>
      <c r="G30" s="1">
        <v>10245390316</v>
      </c>
      <c r="I30" s="1">
        <f t="shared" si="0"/>
        <v>22504957887</v>
      </c>
      <c r="K30" s="7">
        <f t="shared" si="1"/>
        <v>4.9601835718173035E-3</v>
      </c>
      <c r="M30" s="1">
        <v>0</v>
      </c>
      <c r="O30" s="1">
        <v>12259567571</v>
      </c>
      <c r="Q30" s="1">
        <v>10245390316</v>
      </c>
      <c r="S30" s="1">
        <f t="shared" si="2"/>
        <v>22504957887</v>
      </c>
      <c r="U30" s="7">
        <f t="shared" si="3"/>
        <v>4.9601835718173035E-3</v>
      </c>
    </row>
    <row r="31" spans="1:21" ht="21" x14ac:dyDescent="0.25">
      <c r="A31" s="3" t="s">
        <v>133</v>
      </c>
      <c r="C31" s="1">
        <v>0</v>
      </c>
      <c r="E31" s="1">
        <v>4849561848</v>
      </c>
      <c r="G31" s="1">
        <v>3111127542</v>
      </c>
      <c r="I31" s="1">
        <f t="shared" si="0"/>
        <v>7960689390</v>
      </c>
      <c r="K31" s="7">
        <f t="shared" si="1"/>
        <v>1.7545680792154558E-3</v>
      </c>
      <c r="M31" s="1">
        <v>0</v>
      </c>
      <c r="O31" s="1">
        <v>4849561848</v>
      </c>
      <c r="Q31" s="1">
        <v>3111127542</v>
      </c>
      <c r="S31" s="1">
        <f t="shared" si="2"/>
        <v>7960689390</v>
      </c>
      <c r="U31" s="7">
        <f t="shared" si="3"/>
        <v>1.7545680792154558E-3</v>
      </c>
    </row>
    <row r="32" spans="1:21" ht="21" x14ac:dyDescent="0.25">
      <c r="A32" s="3" t="s">
        <v>110</v>
      </c>
      <c r="C32" s="1">
        <v>0</v>
      </c>
      <c r="E32" s="1">
        <v>56728853692</v>
      </c>
      <c r="G32" s="1">
        <v>16685047311</v>
      </c>
      <c r="I32" s="1">
        <f t="shared" si="0"/>
        <v>73413901003</v>
      </c>
      <c r="K32" s="7">
        <f t="shared" si="1"/>
        <v>1.618072015626618E-2</v>
      </c>
      <c r="M32" s="1">
        <v>0</v>
      </c>
      <c r="O32" s="1">
        <v>56728853692</v>
      </c>
      <c r="Q32" s="1">
        <v>16685047311</v>
      </c>
      <c r="S32" s="1">
        <f t="shared" si="2"/>
        <v>73413901003</v>
      </c>
      <c r="U32" s="7">
        <f t="shared" si="3"/>
        <v>1.618072015626618E-2</v>
      </c>
    </row>
    <row r="33" spans="1:21" ht="21" x14ac:dyDescent="0.25">
      <c r="A33" s="3" t="s">
        <v>25</v>
      </c>
      <c r="C33" s="1">
        <v>0</v>
      </c>
      <c r="E33" s="1">
        <v>24082229289</v>
      </c>
      <c r="G33" s="1">
        <v>18269662548</v>
      </c>
      <c r="I33" s="1">
        <f t="shared" si="0"/>
        <v>42351891837</v>
      </c>
      <c r="K33" s="7">
        <f t="shared" si="1"/>
        <v>9.3345279373581776E-3</v>
      </c>
      <c r="M33" s="1">
        <v>0</v>
      </c>
      <c r="O33" s="1">
        <v>24082229289</v>
      </c>
      <c r="Q33" s="1">
        <v>18269662548</v>
      </c>
      <c r="S33" s="1">
        <f t="shared" si="2"/>
        <v>42351891837</v>
      </c>
      <c r="U33" s="7">
        <f t="shared" si="3"/>
        <v>9.3345279373581776E-3</v>
      </c>
    </row>
    <row r="34" spans="1:21" ht="21" x14ac:dyDescent="0.25">
      <c r="A34" s="3" t="s">
        <v>79</v>
      </c>
      <c r="C34" s="1">
        <v>1215408445</v>
      </c>
      <c r="E34" s="1">
        <v>749972459</v>
      </c>
      <c r="G34" s="1">
        <v>1215190691</v>
      </c>
      <c r="I34" s="1">
        <f t="shared" si="0"/>
        <v>3180571595</v>
      </c>
      <c r="K34" s="7">
        <f t="shared" si="1"/>
        <v>7.0101081964791851E-4</v>
      </c>
      <c r="M34" s="1">
        <v>1215408445</v>
      </c>
      <c r="O34" s="1">
        <v>749972459</v>
      </c>
      <c r="Q34" s="1">
        <v>1215190691</v>
      </c>
      <c r="S34" s="1">
        <f t="shared" si="2"/>
        <v>3180571595</v>
      </c>
      <c r="U34" s="7">
        <f t="shared" si="3"/>
        <v>7.0101081964791851E-4</v>
      </c>
    </row>
    <row r="35" spans="1:21" ht="21" x14ac:dyDescent="0.25">
      <c r="A35" s="3" t="s">
        <v>136</v>
      </c>
      <c r="C35" s="1">
        <v>0</v>
      </c>
      <c r="E35" s="1">
        <v>64787520869</v>
      </c>
      <c r="G35" s="1">
        <v>11420514670</v>
      </c>
      <c r="I35" s="1">
        <f t="shared" si="0"/>
        <v>76208035539</v>
      </c>
      <c r="K35" s="7">
        <f t="shared" si="1"/>
        <v>1.6796558688046793E-2</v>
      </c>
      <c r="M35" s="1">
        <v>0</v>
      </c>
      <c r="O35" s="1">
        <v>64787520869</v>
      </c>
      <c r="Q35" s="1">
        <v>11420514670</v>
      </c>
      <c r="S35" s="1">
        <f t="shared" si="2"/>
        <v>76208035539</v>
      </c>
      <c r="U35" s="7">
        <f t="shared" si="3"/>
        <v>1.6796558688046793E-2</v>
      </c>
    </row>
    <row r="36" spans="1:21" ht="21" x14ac:dyDescent="0.25">
      <c r="A36" s="3" t="s">
        <v>84</v>
      </c>
      <c r="C36" s="1">
        <v>3000178742</v>
      </c>
      <c r="E36" s="1">
        <v>28315635664</v>
      </c>
      <c r="G36" s="1">
        <v>0</v>
      </c>
      <c r="I36" s="1">
        <f t="shared" si="0"/>
        <v>31315814406</v>
      </c>
      <c r="K36" s="7">
        <f t="shared" si="1"/>
        <v>6.9021319184271197E-3</v>
      </c>
      <c r="M36" s="1">
        <v>3000178742</v>
      </c>
      <c r="O36" s="1">
        <v>28315635664</v>
      </c>
      <c r="Q36" s="1">
        <v>0</v>
      </c>
      <c r="S36" s="1">
        <f t="shared" si="2"/>
        <v>31315814406</v>
      </c>
      <c r="U36" s="7">
        <f t="shared" si="3"/>
        <v>6.9021319184271197E-3</v>
      </c>
    </row>
    <row r="37" spans="1:21" ht="21" x14ac:dyDescent="0.25">
      <c r="A37" s="3" t="s">
        <v>123</v>
      </c>
      <c r="C37" s="1">
        <v>18865897737</v>
      </c>
      <c r="E37" s="1">
        <v>33788218646</v>
      </c>
      <c r="G37" s="1">
        <v>0</v>
      </c>
      <c r="I37" s="1">
        <f t="shared" si="0"/>
        <v>52654116383</v>
      </c>
      <c r="K37" s="7">
        <f t="shared" si="1"/>
        <v>1.1605179817838285E-2</v>
      </c>
      <c r="M37" s="1">
        <v>18865897737</v>
      </c>
      <c r="O37" s="1">
        <v>33788218646</v>
      </c>
      <c r="Q37" s="1">
        <v>0</v>
      </c>
      <c r="S37" s="1">
        <f t="shared" si="2"/>
        <v>52654116383</v>
      </c>
      <c r="U37" s="7">
        <f t="shared" si="3"/>
        <v>1.1605179817838285E-2</v>
      </c>
    </row>
    <row r="38" spans="1:21" ht="21" x14ac:dyDescent="0.25">
      <c r="A38" s="3" t="s">
        <v>91</v>
      </c>
      <c r="C38" s="1">
        <v>14217350723</v>
      </c>
      <c r="E38" s="1">
        <v>-8787122703</v>
      </c>
      <c r="G38" s="1">
        <v>0</v>
      </c>
      <c r="I38" s="1">
        <f t="shared" si="0"/>
        <v>5430228020</v>
      </c>
      <c r="K38" s="7">
        <f t="shared" si="1"/>
        <v>1.1968441776816201E-3</v>
      </c>
      <c r="M38" s="1">
        <v>14217350723</v>
      </c>
      <c r="O38" s="1">
        <v>-8787122703</v>
      </c>
      <c r="Q38" s="1">
        <v>0</v>
      </c>
      <c r="S38" s="1">
        <f t="shared" si="2"/>
        <v>5430228020</v>
      </c>
      <c r="U38" s="7">
        <f t="shared" si="3"/>
        <v>1.1968441776816201E-3</v>
      </c>
    </row>
    <row r="39" spans="1:21" ht="21" x14ac:dyDescent="0.25">
      <c r="A39" s="3" t="s">
        <v>173</v>
      </c>
      <c r="C39" s="1">
        <v>1567359736</v>
      </c>
      <c r="E39" s="1">
        <v>1283451028</v>
      </c>
      <c r="G39" s="1">
        <v>0</v>
      </c>
      <c r="I39" s="1">
        <f t="shared" si="0"/>
        <v>2850810764</v>
      </c>
      <c r="K39" s="7">
        <f t="shared" si="1"/>
        <v>6.2833020123628086E-4</v>
      </c>
      <c r="M39" s="1">
        <v>1567359736</v>
      </c>
      <c r="O39" s="1">
        <v>1283451028</v>
      </c>
      <c r="Q39" s="1">
        <v>0</v>
      </c>
      <c r="S39" s="1">
        <f t="shared" si="2"/>
        <v>2850810764</v>
      </c>
      <c r="U39" s="7">
        <f t="shared" si="3"/>
        <v>6.2833020123628086E-4</v>
      </c>
    </row>
    <row r="40" spans="1:21" ht="21" x14ac:dyDescent="0.25">
      <c r="A40" s="3" t="s">
        <v>149</v>
      </c>
      <c r="C40" s="1">
        <v>6423706620</v>
      </c>
      <c r="E40" s="1">
        <v>19937686863</v>
      </c>
      <c r="G40" s="1">
        <v>0</v>
      </c>
      <c r="I40" s="1">
        <f t="shared" si="0"/>
        <v>26361393483</v>
      </c>
      <c r="K40" s="7">
        <f t="shared" si="1"/>
        <v>5.8101575457788516E-3</v>
      </c>
      <c r="M40" s="1">
        <v>6423706620</v>
      </c>
      <c r="O40" s="1">
        <v>19937686863</v>
      </c>
      <c r="Q40" s="1">
        <v>0</v>
      </c>
      <c r="S40" s="1">
        <f t="shared" si="2"/>
        <v>26361393483</v>
      </c>
      <c r="U40" s="7">
        <f t="shared" si="3"/>
        <v>5.8101575457788516E-3</v>
      </c>
    </row>
    <row r="41" spans="1:21" ht="21" x14ac:dyDescent="0.25">
      <c r="A41" s="3" t="s">
        <v>20</v>
      </c>
      <c r="C41" s="1">
        <v>17485043354</v>
      </c>
      <c r="E41" s="1">
        <v>-7483708450</v>
      </c>
      <c r="G41" s="1">
        <v>0</v>
      </c>
      <c r="I41" s="1">
        <f t="shared" si="0"/>
        <v>10001334904</v>
      </c>
      <c r="K41" s="7">
        <f t="shared" si="1"/>
        <v>2.2043345886783527E-3</v>
      </c>
      <c r="M41" s="1">
        <v>17485043354</v>
      </c>
      <c r="O41" s="1">
        <v>-7483708450</v>
      </c>
      <c r="Q41" s="1">
        <v>0</v>
      </c>
      <c r="S41" s="1">
        <f t="shared" si="2"/>
        <v>10001334904</v>
      </c>
      <c r="U41" s="7">
        <f t="shared" si="3"/>
        <v>2.2043345886783527E-3</v>
      </c>
    </row>
    <row r="42" spans="1:21" ht="21" x14ac:dyDescent="0.25">
      <c r="A42" s="3" t="s">
        <v>44</v>
      </c>
      <c r="C42" s="1">
        <v>3592644728</v>
      </c>
      <c r="E42" s="1">
        <v>13961289036</v>
      </c>
      <c r="G42" s="1">
        <v>0</v>
      </c>
      <c r="I42" s="1">
        <f t="shared" si="0"/>
        <v>17553933764</v>
      </c>
      <c r="K42" s="7">
        <f t="shared" si="1"/>
        <v>3.8689578676020689E-3</v>
      </c>
      <c r="M42" s="1">
        <v>3592644728</v>
      </c>
      <c r="O42" s="1">
        <v>13961289036</v>
      </c>
      <c r="Q42" s="1">
        <v>0</v>
      </c>
      <c r="S42" s="1">
        <f t="shared" si="2"/>
        <v>17553933764</v>
      </c>
      <c r="U42" s="7">
        <f t="shared" si="3"/>
        <v>3.8689578676020689E-3</v>
      </c>
    </row>
    <row r="43" spans="1:21" ht="21" x14ac:dyDescent="0.25">
      <c r="A43" s="3" t="s">
        <v>105</v>
      </c>
      <c r="C43" s="1">
        <v>20150464374</v>
      </c>
      <c r="E43" s="1">
        <v>52706809643</v>
      </c>
      <c r="G43" s="1">
        <v>0</v>
      </c>
      <c r="I43" s="1">
        <f t="shared" si="0"/>
        <v>72857274017</v>
      </c>
      <c r="K43" s="7">
        <f t="shared" si="1"/>
        <v>1.6058037321423718E-2</v>
      </c>
      <c r="M43" s="1">
        <v>20150464374</v>
      </c>
      <c r="O43" s="1">
        <v>52706809643</v>
      </c>
      <c r="Q43" s="1">
        <v>0</v>
      </c>
      <c r="S43" s="1">
        <f t="shared" si="2"/>
        <v>72857274017</v>
      </c>
      <c r="U43" s="7">
        <f t="shared" si="3"/>
        <v>1.6058037321423718E-2</v>
      </c>
    </row>
    <row r="44" spans="1:21" ht="21" x14ac:dyDescent="0.25">
      <c r="A44" s="3" t="s">
        <v>120</v>
      </c>
      <c r="C44" s="1">
        <v>5115755538</v>
      </c>
      <c r="E44" s="1">
        <v>13751019664</v>
      </c>
      <c r="G44" s="1">
        <v>0</v>
      </c>
      <c r="I44" s="1">
        <f t="shared" si="0"/>
        <v>18866775202</v>
      </c>
      <c r="K44" s="7">
        <f t="shared" si="1"/>
        <v>4.1583134205369285E-3</v>
      </c>
      <c r="M44" s="1">
        <v>5115755538</v>
      </c>
      <c r="O44" s="1">
        <v>13751019664</v>
      </c>
      <c r="Q44" s="1">
        <v>0</v>
      </c>
      <c r="S44" s="1">
        <f t="shared" si="2"/>
        <v>18866775202</v>
      </c>
      <c r="U44" s="7">
        <f t="shared" si="3"/>
        <v>4.1583134205369285E-3</v>
      </c>
    </row>
    <row r="45" spans="1:21" ht="21" x14ac:dyDescent="0.25">
      <c r="A45" s="3" t="s">
        <v>101</v>
      </c>
      <c r="C45" s="1">
        <v>8591543854</v>
      </c>
      <c r="E45" s="1">
        <v>12140251787</v>
      </c>
      <c r="G45" s="1">
        <v>0</v>
      </c>
      <c r="I45" s="1">
        <f t="shared" si="0"/>
        <v>20731795641</v>
      </c>
      <c r="K45" s="7">
        <f t="shared" si="1"/>
        <v>4.5693714544635345E-3</v>
      </c>
      <c r="M45" s="1">
        <v>8591543854</v>
      </c>
      <c r="O45" s="1">
        <v>12140251787</v>
      </c>
      <c r="Q45" s="1">
        <v>0</v>
      </c>
      <c r="S45" s="1">
        <f t="shared" si="2"/>
        <v>20731795641</v>
      </c>
      <c r="U45" s="7">
        <f t="shared" si="3"/>
        <v>4.5693714544635345E-3</v>
      </c>
    </row>
    <row r="46" spans="1:21" ht="21" x14ac:dyDescent="0.25">
      <c r="A46" s="3" t="s">
        <v>69</v>
      </c>
      <c r="C46" s="1">
        <v>19681052220</v>
      </c>
      <c r="E46" s="1">
        <v>8345260746</v>
      </c>
      <c r="G46" s="1">
        <v>0</v>
      </c>
      <c r="I46" s="1">
        <f t="shared" si="0"/>
        <v>28026312966</v>
      </c>
      <c r="K46" s="7">
        <f t="shared" si="1"/>
        <v>6.1771125211865403E-3</v>
      </c>
      <c r="M46" s="1">
        <v>19681052220</v>
      </c>
      <c r="O46" s="1">
        <v>8345260746</v>
      </c>
      <c r="Q46" s="1">
        <v>0</v>
      </c>
      <c r="S46" s="1">
        <f t="shared" si="2"/>
        <v>28026312966</v>
      </c>
      <c r="U46" s="7">
        <f t="shared" si="3"/>
        <v>6.1771125211865403E-3</v>
      </c>
    </row>
    <row r="47" spans="1:21" ht="21" x14ac:dyDescent="0.25">
      <c r="A47" s="3" t="s">
        <v>98</v>
      </c>
      <c r="C47" s="1">
        <v>16603234460</v>
      </c>
      <c r="E47" s="1">
        <v>65964419753</v>
      </c>
      <c r="G47" s="1">
        <v>0</v>
      </c>
      <c r="I47" s="1">
        <f t="shared" si="0"/>
        <v>82567654213</v>
      </c>
      <c r="K47" s="7">
        <f t="shared" si="1"/>
        <v>1.8198244317861691E-2</v>
      </c>
      <c r="M47" s="1">
        <v>16603234460</v>
      </c>
      <c r="O47" s="1">
        <v>65964419753</v>
      </c>
      <c r="Q47" s="1">
        <v>0</v>
      </c>
      <c r="S47" s="1">
        <f t="shared" si="2"/>
        <v>82567654213</v>
      </c>
      <c r="U47" s="7">
        <f t="shared" si="3"/>
        <v>1.8198244317861691E-2</v>
      </c>
    </row>
    <row r="48" spans="1:21" ht="21" x14ac:dyDescent="0.25">
      <c r="A48" s="3" t="s">
        <v>155</v>
      </c>
      <c r="C48" s="1">
        <v>7025569282</v>
      </c>
      <c r="E48" s="1">
        <v>14801993875</v>
      </c>
      <c r="G48" s="1">
        <v>0</v>
      </c>
      <c r="I48" s="1">
        <f t="shared" si="0"/>
        <v>21827563157</v>
      </c>
      <c r="K48" s="7">
        <f t="shared" si="1"/>
        <v>4.8108830386524529E-3</v>
      </c>
      <c r="M48" s="1">
        <v>7025569282</v>
      </c>
      <c r="O48" s="1">
        <v>14801993875</v>
      </c>
      <c r="Q48" s="1">
        <v>0</v>
      </c>
      <c r="S48" s="1">
        <f t="shared" si="2"/>
        <v>21827563157</v>
      </c>
      <c r="U48" s="7">
        <f t="shared" si="3"/>
        <v>4.8108830386524529E-3</v>
      </c>
    </row>
    <row r="49" spans="1:21" ht="21" x14ac:dyDescent="0.25">
      <c r="A49" s="3" t="s">
        <v>94</v>
      </c>
      <c r="C49" s="1">
        <v>11050894915</v>
      </c>
      <c r="E49" s="1">
        <v>27231442238</v>
      </c>
      <c r="G49" s="1">
        <v>0</v>
      </c>
      <c r="I49" s="1">
        <f t="shared" si="0"/>
        <v>38282337153</v>
      </c>
      <c r="K49" s="7">
        <f t="shared" si="1"/>
        <v>8.4375816560301308E-3</v>
      </c>
      <c r="M49" s="1">
        <v>11050894915</v>
      </c>
      <c r="O49" s="1">
        <v>27231442238</v>
      </c>
      <c r="Q49" s="1">
        <v>0</v>
      </c>
      <c r="S49" s="1">
        <f t="shared" si="2"/>
        <v>38282337153</v>
      </c>
      <c r="U49" s="7">
        <f t="shared" si="3"/>
        <v>8.4375816560301308E-3</v>
      </c>
    </row>
    <row r="50" spans="1:21" ht="21" x14ac:dyDescent="0.25">
      <c r="A50" s="3" t="s">
        <v>96</v>
      </c>
      <c r="C50" s="1">
        <v>15966811200</v>
      </c>
      <c r="E50" s="1">
        <v>21074795540</v>
      </c>
      <c r="G50" s="1">
        <v>0</v>
      </c>
      <c r="I50" s="1">
        <f t="shared" si="0"/>
        <v>37041606740</v>
      </c>
      <c r="K50" s="7">
        <f t="shared" si="1"/>
        <v>8.1641196641207073E-3</v>
      </c>
      <c r="M50" s="1">
        <v>15966811200</v>
      </c>
      <c r="O50" s="1">
        <v>21074795540</v>
      </c>
      <c r="Q50" s="1">
        <v>0</v>
      </c>
      <c r="S50" s="1">
        <f t="shared" si="2"/>
        <v>37041606740</v>
      </c>
      <c r="U50" s="7">
        <f t="shared" si="3"/>
        <v>8.1641196641207073E-3</v>
      </c>
    </row>
    <row r="51" spans="1:21" ht="21" x14ac:dyDescent="0.25">
      <c r="A51" s="3" t="s">
        <v>34</v>
      </c>
      <c r="C51" s="1">
        <v>17418997440</v>
      </c>
      <c r="E51" s="1">
        <v>16736332039</v>
      </c>
      <c r="G51" s="1">
        <v>0</v>
      </c>
      <c r="I51" s="1">
        <f t="shared" si="0"/>
        <v>34155329479</v>
      </c>
      <c r="K51" s="7">
        <f t="shared" si="1"/>
        <v>7.5279725037657903E-3</v>
      </c>
      <c r="M51" s="1">
        <v>17418997440</v>
      </c>
      <c r="O51" s="1">
        <v>16736332039</v>
      </c>
      <c r="Q51" s="1">
        <v>0</v>
      </c>
      <c r="S51" s="1">
        <f t="shared" si="2"/>
        <v>34155329479</v>
      </c>
      <c r="U51" s="7">
        <f t="shared" si="3"/>
        <v>7.5279725037657903E-3</v>
      </c>
    </row>
    <row r="52" spans="1:21" ht="21" x14ac:dyDescent="0.25">
      <c r="A52" s="3" t="s">
        <v>170</v>
      </c>
      <c r="C52" s="1">
        <v>20637144123</v>
      </c>
      <c r="E52" s="1">
        <v>-3138181189</v>
      </c>
      <c r="G52" s="1">
        <v>0</v>
      </c>
      <c r="I52" s="1">
        <f t="shared" si="0"/>
        <v>17498962934</v>
      </c>
      <c r="K52" s="7">
        <f t="shared" si="1"/>
        <v>3.8568420747503674E-3</v>
      </c>
      <c r="M52" s="1">
        <v>20637144123</v>
      </c>
      <c r="O52" s="1">
        <v>-3138181189</v>
      </c>
      <c r="Q52" s="1">
        <v>0</v>
      </c>
      <c r="S52" s="1">
        <f t="shared" si="2"/>
        <v>17498962934</v>
      </c>
      <c r="U52" s="7">
        <f t="shared" si="3"/>
        <v>3.8568420747503674E-3</v>
      </c>
    </row>
    <row r="53" spans="1:21" ht="21" x14ac:dyDescent="0.25">
      <c r="A53" s="3" t="s">
        <v>118</v>
      </c>
      <c r="C53" s="1">
        <v>14368512842</v>
      </c>
      <c r="E53" s="1">
        <v>87930097984</v>
      </c>
      <c r="G53" s="1">
        <v>0</v>
      </c>
      <c r="I53" s="1">
        <f t="shared" si="0"/>
        <v>102298610826</v>
      </c>
      <c r="K53" s="7">
        <f t="shared" si="1"/>
        <v>2.2547026810122061E-2</v>
      </c>
      <c r="M53" s="1">
        <v>14368512842</v>
      </c>
      <c r="O53" s="1">
        <v>87930097984</v>
      </c>
      <c r="Q53" s="1">
        <v>0</v>
      </c>
      <c r="S53" s="1">
        <f t="shared" si="2"/>
        <v>102298610826</v>
      </c>
      <c r="U53" s="7">
        <f t="shared" si="3"/>
        <v>2.2547026810122061E-2</v>
      </c>
    </row>
    <row r="54" spans="1:21" ht="21" x14ac:dyDescent="0.25">
      <c r="A54" s="3" t="s">
        <v>77</v>
      </c>
      <c r="C54" s="1">
        <v>2330840924</v>
      </c>
      <c r="E54" s="1">
        <v>19801191077</v>
      </c>
      <c r="G54" s="1">
        <v>0</v>
      </c>
      <c r="I54" s="1">
        <f t="shared" si="0"/>
        <v>22132032001</v>
      </c>
      <c r="K54" s="7">
        <f t="shared" si="1"/>
        <v>4.8779892010244064E-3</v>
      </c>
      <c r="M54" s="1">
        <v>2330840924</v>
      </c>
      <c r="O54" s="1">
        <v>19801191077</v>
      </c>
      <c r="Q54" s="1">
        <v>0</v>
      </c>
      <c r="S54" s="1">
        <f t="shared" si="2"/>
        <v>22132032001</v>
      </c>
      <c r="U54" s="7">
        <f t="shared" si="3"/>
        <v>4.8779892010244064E-3</v>
      </c>
    </row>
    <row r="55" spans="1:21" ht="21" x14ac:dyDescent="0.25">
      <c r="A55" s="3" t="s">
        <v>142</v>
      </c>
      <c r="C55" s="1">
        <v>818019921</v>
      </c>
      <c r="E55" s="1">
        <v>1496630431</v>
      </c>
      <c r="G55" s="1">
        <v>0</v>
      </c>
      <c r="I55" s="1">
        <f t="shared" si="0"/>
        <v>2314650352</v>
      </c>
      <c r="K55" s="7">
        <f t="shared" si="1"/>
        <v>5.1015828192789447E-4</v>
      </c>
      <c r="M55" s="1">
        <v>818019921</v>
      </c>
      <c r="O55" s="1">
        <v>1496630431</v>
      </c>
      <c r="Q55" s="1">
        <v>0</v>
      </c>
      <c r="S55" s="1">
        <f t="shared" si="2"/>
        <v>2314650352</v>
      </c>
      <c r="U55" s="7">
        <f t="shared" si="3"/>
        <v>5.1015828192789447E-4</v>
      </c>
    </row>
    <row r="56" spans="1:21" ht="21" x14ac:dyDescent="0.25">
      <c r="A56" s="3" t="s">
        <v>45</v>
      </c>
      <c r="C56" s="1">
        <v>12778196488</v>
      </c>
      <c r="E56" s="1">
        <v>7161308183</v>
      </c>
      <c r="G56" s="1">
        <v>0</v>
      </c>
      <c r="I56" s="1">
        <f t="shared" si="0"/>
        <v>19939504671</v>
      </c>
      <c r="K56" s="7">
        <f t="shared" si="1"/>
        <v>4.3947473261614191E-3</v>
      </c>
      <c r="M56" s="1">
        <v>12778196488</v>
      </c>
      <c r="O56" s="1">
        <v>7161308183</v>
      </c>
      <c r="Q56" s="1">
        <v>0</v>
      </c>
      <c r="S56" s="1">
        <f t="shared" si="2"/>
        <v>19939504671</v>
      </c>
      <c r="U56" s="7">
        <f t="shared" si="3"/>
        <v>4.3947473261614191E-3</v>
      </c>
    </row>
    <row r="57" spans="1:21" ht="21" x14ac:dyDescent="0.25">
      <c r="A57" s="3" t="s">
        <v>97</v>
      </c>
      <c r="C57" s="1">
        <v>0</v>
      </c>
      <c r="E57" s="1">
        <v>26493540436</v>
      </c>
      <c r="G57" s="1">
        <v>0</v>
      </c>
      <c r="I57" s="1">
        <f t="shared" si="0"/>
        <v>26493540436</v>
      </c>
      <c r="K57" s="7">
        <f t="shared" si="1"/>
        <v>5.839283267703217E-3</v>
      </c>
      <c r="M57" s="1">
        <v>0</v>
      </c>
      <c r="O57" s="1">
        <v>26493540436</v>
      </c>
      <c r="Q57" s="1">
        <v>0</v>
      </c>
      <c r="S57" s="1">
        <f t="shared" si="2"/>
        <v>26493540436</v>
      </c>
      <c r="U57" s="7">
        <f t="shared" si="3"/>
        <v>5.839283267703217E-3</v>
      </c>
    </row>
    <row r="58" spans="1:21" ht="21" x14ac:dyDescent="0.25">
      <c r="A58" s="3" t="s">
        <v>48</v>
      </c>
      <c r="C58" s="1">
        <v>0</v>
      </c>
      <c r="E58" s="1">
        <v>11966111090</v>
      </c>
      <c r="G58" s="1">
        <v>0</v>
      </c>
      <c r="I58" s="1">
        <f t="shared" si="0"/>
        <v>11966111090</v>
      </c>
      <c r="K58" s="7">
        <f t="shared" si="1"/>
        <v>2.6373791919621753E-3</v>
      </c>
      <c r="M58" s="1">
        <v>0</v>
      </c>
      <c r="O58" s="1">
        <v>11966111090</v>
      </c>
      <c r="Q58" s="1">
        <v>0</v>
      </c>
      <c r="S58" s="1">
        <f t="shared" si="2"/>
        <v>11966111090</v>
      </c>
      <c r="U58" s="7">
        <f t="shared" si="3"/>
        <v>2.6373791919621753E-3</v>
      </c>
    </row>
    <row r="59" spans="1:21" ht="21" x14ac:dyDescent="0.25">
      <c r="A59" s="3" t="s">
        <v>64</v>
      </c>
      <c r="C59" s="1">
        <v>0</v>
      </c>
      <c r="E59" s="1">
        <v>46200211017</v>
      </c>
      <c r="G59" s="1">
        <v>0</v>
      </c>
      <c r="I59" s="1">
        <f t="shared" si="0"/>
        <v>46200211017</v>
      </c>
      <c r="K59" s="7">
        <f t="shared" si="1"/>
        <v>1.018271302046699E-2</v>
      </c>
      <c r="M59" s="1">
        <v>0</v>
      </c>
      <c r="O59" s="1">
        <v>46200211017</v>
      </c>
      <c r="Q59" s="1">
        <v>0</v>
      </c>
      <c r="S59" s="1">
        <f t="shared" si="2"/>
        <v>46200211017</v>
      </c>
      <c r="U59" s="7">
        <f t="shared" si="3"/>
        <v>1.018271302046699E-2</v>
      </c>
    </row>
    <row r="60" spans="1:21" ht="21" x14ac:dyDescent="0.25">
      <c r="A60" s="3" t="s">
        <v>62</v>
      </c>
      <c r="C60" s="1">
        <v>0</v>
      </c>
      <c r="E60" s="1">
        <v>23230543801</v>
      </c>
      <c r="G60" s="1">
        <v>0</v>
      </c>
      <c r="I60" s="1">
        <f t="shared" si="0"/>
        <v>23230543801</v>
      </c>
      <c r="K60" s="7">
        <f t="shared" si="1"/>
        <v>5.1201056364857216E-3</v>
      </c>
      <c r="M60" s="1">
        <v>0</v>
      </c>
      <c r="O60" s="1">
        <v>23230543801</v>
      </c>
      <c r="Q60" s="1">
        <v>0</v>
      </c>
      <c r="S60" s="1">
        <f t="shared" si="2"/>
        <v>23230543801</v>
      </c>
      <c r="U60" s="7">
        <f t="shared" si="3"/>
        <v>5.1201056364857216E-3</v>
      </c>
    </row>
    <row r="61" spans="1:21" ht="21" x14ac:dyDescent="0.25">
      <c r="A61" s="3" t="s">
        <v>70</v>
      </c>
      <c r="C61" s="1">
        <v>0</v>
      </c>
      <c r="E61" s="1">
        <v>37134086735</v>
      </c>
      <c r="G61" s="1">
        <v>0</v>
      </c>
      <c r="I61" s="1">
        <f t="shared" si="0"/>
        <v>37134086735</v>
      </c>
      <c r="K61" s="7">
        <f t="shared" si="1"/>
        <v>8.1845026283645875E-3</v>
      </c>
      <c r="M61" s="1">
        <v>0</v>
      </c>
      <c r="O61" s="1">
        <v>37134086735</v>
      </c>
      <c r="Q61" s="1">
        <v>0</v>
      </c>
      <c r="S61" s="1">
        <f t="shared" si="2"/>
        <v>37134086735</v>
      </c>
      <c r="U61" s="7">
        <f t="shared" si="3"/>
        <v>8.1845026283645875E-3</v>
      </c>
    </row>
    <row r="62" spans="1:21" ht="21" x14ac:dyDescent="0.25">
      <c r="A62" s="3" t="s">
        <v>61</v>
      </c>
      <c r="C62" s="1">
        <v>0</v>
      </c>
      <c r="E62" s="1">
        <v>14735502714</v>
      </c>
      <c r="G62" s="1">
        <v>0</v>
      </c>
      <c r="I62" s="1">
        <f t="shared" si="0"/>
        <v>14735502714</v>
      </c>
      <c r="K62" s="7">
        <f t="shared" si="1"/>
        <v>3.2477642860497431E-3</v>
      </c>
      <c r="M62" s="1">
        <v>0</v>
      </c>
      <c r="O62" s="1">
        <v>14735502714</v>
      </c>
      <c r="Q62" s="1">
        <v>0</v>
      </c>
      <c r="S62" s="1">
        <f t="shared" si="2"/>
        <v>14735502714</v>
      </c>
      <c r="U62" s="7">
        <f t="shared" si="3"/>
        <v>3.2477642860497431E-3</v>
      </c>
    </row>
    <row r="63" spans="1:21" ht="21" x14ac:dyDescent="0.25">
      <c r="A63" s="3" t="s">
        <v>92</v>
      </c>
      <c r="C63" s="1">
        <v>0</v>
      </c>
      <c r="E63" s="1">
        <v>10209886907</v>
      </c>
      <c r="G63" s="1">
        <v>0</v>
      </c>
      <c r="I63" s="1">
        <f t="shared" si="0"/>
        <v>10209886907</v>
      </c>
      <c r="K63" s="7">
        <f t="shared" si="1"/>
        <v>2.2503002920733249E-3</v>
      </c>
      <c r="M63" s="1">
        <v>0</v>
      </c>
      <c r="O63" s="1">
        <v>10209886907</v>
      </c>
      <c r="Q63" s="1">
        <v>0</v>
      </c>
      <c r="S63" s="1">
        <f t="shared" si="2"/>
        <v>10209886907</v>
      </c>
      <c r="U63" s="7">
        <f t="shared" si="3"/>
        <v>2.2503002920733249E-3</v>
      </c>
    </row>
    <row r="64" spans="1:21" ht="21" x14ac:dyDescent="0.25">
      <c r="A64" s="3" t="s">
        <v>159</v>
      </c>
      <c r="C64" s="1">
        <v>0</v>
      </c>
      <c r="E64" s="1">
        <v>3403486100</v>
      </c>
      <c r="G64" s="1">
        <v>0</v>
      </c>
      <c r="I64" s="1">
        <f t="shared" si="0"/>
        <v>3403486100</v>
      </c>
      <c r="K64" s="7">
        <f t="shared" si="1"/>
        <v>7.5014207646575471E-4</v>
      </c>
      <c r="M64" s="1">
        <v>0</v>
      </c>
      <c r="O64" s="1">
        <v>3403486100</v>
      </c>
      <c r="Q64" s="1">
        <v>0</v>
      </c>
      <c r="S64" s="1">
        <f t="shared" si="2"/>
        <v>3403486100</v>
      </c>
      <c r="U64" s="7">
        <f t="shared" si="3"/>
        <v>7.5014207646575471E-4</v>
      </c>
    </row>
    <row r="65" spans="1:21" ht="21" x14ac:dyDescent="0.25">
      <c r="A65" s="3" t="s">
        <v>95</v>
      </c>
      <c r="C65" s="1">
        <v>0</v>
      </c>
      <c r="E65" s="1">
        <v>39176977965</v>
      </c>
      <c r="G65" s="1">
        <v>0</v>
      </c>
      <c r="I65" s="1">
        <f t="shared" si="0"/>
        <v>39176977965</v>
      </c>
      <c r="K65" s="7">
        <f t="shared" si="1"/>
        <v>8.6347641026999402E-3</v>
      </c>
      <c r="M65" s="1">
        <v>0</v>
      </c>
      <c r="O65" s="1">
        <v>39176977965</v>
      </c>
      <c r="Q65" s="1">
        <v>0</v>
      </c>
      <c r="S65" s="1">
        <f t="shared" si="2"/>
        <v>39176977965</v>
      </c>
      <c r="U65" s="7">
        <f t="shared" si="3"/>
        <v>8.6347641026999402E-3</v>
      </c>
    </row>
    <row r="66" spans="1:21" ht="21" x14ac:dyDescent="0.25">
      <c r="A66" s="3" t="s">
        <v>50</v>
      </c>
      <c r="C66" s="1">
        <v>0</v>
      </c>
      <c r="E66" s="1">
        <v>4743994470</v>
      </c>
      <c r="G66" s="1">
        <v>0</v>
      </c>
      <c r="I66" s="1">
        <f t="shared" si="0"/>
        <v>4743994470</v>
      </c>
      <c r="K66" s="7">
        <f t="shared" si="1"/>
        <v>1.045595532906057E-3</v>
      </c>
      <c r="M66" s="1">
        <v>0</v>
      </c>
      <c r="O66" s="1">
        <v>4743994470</v>
      </c>
      <c r="Q66" s="1">
        <v>0</v>
      </c>
      <c r="S66" s="1">
        <f t="shared" si="2"/>
        <v>4743994470</v>
      </c>
      <c r="U66" s="7">
        <f t="shared" si="3"/>
        <v>1.045595532906057E-3</v>
      </c>
    </row>
    <row r="67" spans="1:21" ht="21" x14ac:dyDescent="0.25">
      <c r="A67" s="3" t="s">
        <v>82</v>
      </c>
      <c r="C67" s="1">
        <v>0</v>
      </c>
      <c r="E67" s="1">
        <v>28787362114</v>
      </c>
      <c r="G67" s="1">
        <v>0</v>
      </c>
      <c r="I67" s="1">
        <f t="shared" si="0"/>
        <v>28787362114</v>
      </c>
      <c r="K67" s="7">
        <f t="shared" si="1"/>
        <v>6.3448508257952221E-3</v>
      </c>
      <c r="M67" s="1">
        <v>0</v>
      </c>
      <c r="O67" s="1">
        <v>28787362114</v>
      </c>
      <c r="Q67" s="1">
        <v>0</v>
      </c>
      <c r="S67" s="1">
        <f t="shared" si="2"/>
        <v>28787362114</v>
      </c>
      <c r="U67" s="7">
        <f t="shared" si="3"/>
        <v>6.3448508257952221E-3</v>
      </c>
    </row>
    <row r="68" spans="1:21" ht="21" x14ac:dyDescent="0.25">
      <c r="A68" s="3" t="s">
        <v>85</v>
      </c>
      <c r="C68" s="1">
        <v>0</v>
      </c>
      <c r="E68" s="1">
        <v>40338855814</v>
      </c>
      <c r="G68" s="1">
        <v>0</v>
      </c>
      <c r="I68" s="1">
        <f t="shared" si="0"/>
        <v>40338855814</v>
      </c>
      <c r="K68" s="7">
        <f t="shared" si="1"/>
        <v>8.8908466711724327E-3</v>
      </c>
      <c r="M68" s="1">
        <v>0</v>
      </c>
      <c r="O68" s="1">
        <v>40338855814</v>
      </c>
      <c r="Q68" s="1">
        <v>0</v>
      </c>
      <c r="S68" s="1">
        <f t="shared" si="2"/>
        <v>40338855814</v>
      </c>
      <c r="U68" s="7">
        <f t="shared" si="3"/>
        <v>8.8908466711724327E-3</v>
      </c>
    </row>
    <row r="69" spans="1:21" ht="21" x14ac:dyDescent="0.25">
      <c r="A69" s="3" t="s">
        <v>52</v>
      </c>
      <c r="C69" s="1">
        <v>0</v>
      </c>
      <c r="E69" s="1">
        <v>0</v>
      </c>
      <c r="G69" s="1">
        <v>0</v>
      </c>
      <c r="I69" s="1">
        <f t="shared" si="0"/>
        <v>0</v>
      </c>
      <c r="K69" s="7">
        <f t="shared" si="1"/>
        <v>0</v>
      </c>
      <c r="M69" s="1">
        <v>0</v>
      </c>
      <c r="O69" s="1">
        <v>0</v>
      </c>
      <c r="Q69" s="1">
        <v>0</v>
      </c>
      <c r="S69" s="1">
        <f t="shared" si="2"/>
        <v>0</v>
      </c>
      <c r="U69" s="7">
        <f t="shared" si="3"/>
        <v>0</v>
      </c>
    </row>
    <row r="70" spans="1:21" ht="21" x14ac:dyDescent="0.25">
      <c r="A70" s="3" t="s">
        <v>162</v>
      </c>
      <c r="C70" s="1">
        <v>0</v>
      </c>
      <c r="E70" s="1">
        <v>-4315002824</v>
      </c>
      <c r="G70" s="1">
        <v>0</v>
      </c>
      <c r="I70" s="1">
        <f t="shared" si="0"/>
        <v>-4315002824</v>
      </c>
      <c r="K70" s="7">
        <f t="shared" si="1"/>
        <v>-9.5104404226917683E-4</v>
      </c>
      <c r="M70" s="1">
        <v>0</v>
      </c>
      <c r="O70" s="1">
        <v>-4315002824</v>
      </c>
      <c r="Q70" s="1">
        <v>0</v>
      </c>
      <c r="S70" s="1">
        <f t="shared" si="2"/>
        <v>-4315002824</v>
      </c>
      <c r="U70" s="7">
        <f t="shared" si="3"/>
        <v>-9.5104404226917683E-4</v>
      </c>
    </row>
    <row r="71" spans="1:21" ht="21" x14ac:dyDescent="0.25">
      <c r="A71" s="3" t="s">
        <v>18</v>
      </c>
      <c r="C71" s="1">
        <v>0</v>
      </c>
      <c r="E71" s="1">
        <v>22731498713</v>
      </c>
      <c r="G71" s="1">
        <v>0</v>
      </c>
      <c r="I71" s="1">
        <f t="shared" si="0"/>
        <v>22731498713</v>
      </c>
      <c r="K71" s="7">
        <f t="shared" si="1"/>
        <v>5.0101140844231598E-3</v>
      </c>
      <c r="M71" s="1">
        <v>0</v>
      </c>
      <c r="O71" s="1">
        <v>22731498713</v>
      </c>
      <c r="Q71" s="1">
        <v>0</v>
      </c>
      <c r="S71" s="1">
        <f t="shared" si="2"/>
        <v>22731498713</v>
      </c>
      <c r="U71" s="7">
        <f t="shared" si="3"/>
        <v>5.0101140844231598E-3</v>
      </c>
    </row>
    <row r="72" spans="1:21" ht="21" x14ac:dyDescent="0.25">
      <c r="A72" s="3" t="s">
        <v>72</v>
      </c>
      <c r="C72" s="1">
        <v>0</v>
      </c>
      <c r="E72" s="1">
        <v>17155738961</v>
      </c>
      <c r="G72" s="1">
        <v>0</v>
      </c>
      <c r="I72" s="1">
        <f t="shared" si="0"/>
        <v>17155738961</v>
      </c>
      <c r="K72" s="7">
        <f t="shared" si="1"/>
        <v>3.7811941254906225E-3</v>
      </c>
      <c r="M72" s="1">
        <v>0</v>
      </c>
      <c r="O72" s="1">
        <v>17155738961</v>
      </c>
      <c r="Q72" s="1">
        <v>0</v>
      </c>
      <c r="S72" s="1">
        <f t="shared" si="2"/>
        <v>17155738961</v>
      </c>
      <c r="U72" s="7">
        <f t="shared" si="3"/>
        <v>3.7811941254906225E-3</v>
      </c>
    </row>
    <row r="73" spans="1:21" ht="21" x14ac:dyDescent="0.25">
      <c r="A73" s="3" t="s">
        <v>37</v>
      </c>
      <c r="C73" s="1">
        <v>0</v>
      </c>
      <c r="E73" s="1">
        <v>32172362936</v>
      </c>
      <c r="G73" s="1">
        <v>0</v>
      </c>
      <c r="I73" s="1">
        <f t="shared" ref="I73:I136" si="4">C73+E73+G73</f>
        <v>32172362936</v>
      </c>
      <c r="K73" s="7">
        <f t="shared" ref="K73:K136" si="5">I73/$I$174</f>
        <v>7.0909186723638815E-3</v>
      </c>
      <c r="M73" s="1">
        <v>0</v>
      </c>
      <c r="O73" s="1">
        <v>32172362936</v>
      </c>
      <c r="Q73" s="1">
        <v>0</v>
      </c>
      <c r="S73" s="1">
        <f t="shared" ref="S73:S136" si="6">M73+O73+Q73</f>
        <v>32172362936</v>
      </c>
      <c r="U73" s="7">
        <f t="shared" ref="U73:U136" si="7">S73/$S$174</f>
        <v>7.0909186723638815E-3</v>
      </c>
    </row>
    <row r="74" spans="1:21" ht="21" x14ac:dyDescent="0.25">
      <c r="A74" s="3" t="s">
        <v>146</v>
      </c>
      <c r="C74" s="1">
        <v>0</v>
      </c>
      <c r="E74" s="1">
        <v>41702410401</v>
      </c>
      <c r="G74" s="1">
        <v>0</v>
      </c>
      <c r="I74" s="1">
        <f t="shared" si="4"/>
        <v>41702410401</v>
      </c>
      <c r="K74" s="7">
        <f t="shared" si="5"/>
        <v>9.1913796068781445E-3</v>
      </c>
      <c r="M74" s="1">
        <v>0</v>
      </c>
      <c r="O74" s="1">
        <v>41702410401</v>
      </c>
      <c r="Q74" s="1">
        <v>0</v>
      </c>
      <c r="S74" s="1">
        <f t="shared" si="6"/>
        <v>41702410401</v>
      </c>
      <c r="U74" s="7">
        <f t="shared" si="7"/>
        <v>9.1913796068781445E-3</v>
      </c>
    </row>
    <row r="75" spans="1:21" ht="21" x14ac:dyDescent="0.25">
      <c r="A75" s="3" t="s">
        <v>122</v>
      </c>
      <c r="C75" s="1">
        <v>0</v>
      </c>
      <c r="E75" s="1">
        <v>4491121326</v>
      </c>
      <c r="G75" s="1">
        <v>0</v>
      </c>
      <c r="I75" s="1">
        <f t="shared" si="4"/>
        <v>4491121326</v>
      </c>
      <c r="K75" s="7">
        <f t="shared" si="5"/>
        <v>9.8986127110825398E-4</v>
      </c>
      <c r="M75" s="1">
        <v>0</v>
      </c>
      <c r="O75" s="1">
        <v>4491121326</v>
      </c>
      <c r="Q75" s="1">
        <v>0</v>
      </c>
      <c r="S75" s="1">
        <f t="shared" si="6"/>
        <v>4491121326</v>
      </c>
      <c r="U75" s="7">
        <f t="shared" si="7"/>
        <v>9.8986127110825398E-4</v>
      </c>
    </row>
    <row r="76" spans="1:21" ht="21" x14ac:dyDescent="0.25">
      <c r="A76" s="3" t="s">
        <v>131</v>
      </c>
      <c r="C76" s="1">
        <v>0</v>
      </c>
      <c r="E76" s="1">
        <v>45194539330</v>
      </c>
      <c r="G76" s="1">
        <v>0</v>
      </c>
      <c r="I76" s="1">
        <f t="shared" si="4"/>
        <v>45194539330</v>
      </c>
      <c r="K76" s="7">
        <f t="shared" si="5"/>
        <v>9.9610589207105686E-3</v>
      </c>
      <c r="M76" s="1">
        <v>0</v>
      </c>
      <c r="O76" s="1">
        <v>45194539330</v>
      </c>
      <c r="Q76" s="1">
        <v>0</v>
      </c>
      <c r="S76" s="1">
        <f t="shared" si="6"/>
        <v>45194539330</v>
      </c>
      <c r="U76" s="7">
        <f t="shared" si="7"/>
        <v>9.9610589207105686E-3</v>
      </c>
    </row>
    <row r="77" spans="1:21" ht="21" x14ac:dyDescent="0.25">
      <c r="A77" s="3" t="s">
        <v>33</v>
      </c>
      <c r="C77" s="1">
        <v>0</v>
      </c>
      <c r="E77" s="1">
        <v>21366170932</v>
      </c>
      <c r="G77" s="1">
        <v>0</v>
      </c>
      <c r="I77" s="1">
        <f t="shared" si="4"/>
        <v>21366170932</v>
      </c>
      <c r="K77" s="7">
        <f t="shared" si="5"/>
        <v>4.7091903296013846E-3</v>
      </c>
      <c r="M77" s="1">
        <v>0</v>
      </c>
      <c r="O77" s="1">
        <v>21366170932</v>
      </c>
      <c r="Q77" s="1">
        <v>0</v>
      </c>
      <c r="S77" s="1">
        <f t="shared" si="6"/>
        <v>21366170932</v>
      </c>
      <c r="U77" s="7">
        <f t="shared" si="7"/>
        <v>4.7091903296013846E-3</v>
      </c>
    </row>
    <row r="78" spans="1:21" ht="21" x14ac:dyDescent="0.25">
      <c r="A78" s="3" t="s">
        <v>22</v>
      </c>
      <c r="C78" s="1">
        <v>0</v>
      </c>
      <c r="E78" s="1">
        <v>10801589350</v>
      </c>
      <c r="G78" s="1">
        <v>0</v>
      </c>
      <c r="I78" s="1">
        <f t="shared" si="4"/>
        <v>10801589350</v>
      </c>
      <c r="K78" s="7">
        <f t="shared" si="5"/>
        <v>2.3807138992397773E-3</v>
      </c>
      <c r="M78" s="1">
        <v>0</v>
      </c>
      <c r="O78" s="1">
        <v>10801589350</v>
      </c>
      <c r="Q78" s="1">
        <v>0</v>
      </c>
      <c r="S78" s="1">
        <f t="shared" si="6"/>
        <v>10801589350</v>
      </c>
      <c r="U78" s="7">
        <f t="shared" si="7"/>
        <v>2.3807138992397773E-3</v>
      </c>
    </row>
    <row r="79" spans="1:21" ht="21" x14ac:dyDescent="0.25">
      <c r="A79" s="3" t="s">
        <v>102</v>
      </c>
      <c r="C79" s="1">
        <v>0</v>
      </c>
      <c r="E79" s="1">
        <v>55861914957</v>
      </c>
      <c r="G79" s="1">
        <v>0</v>
      </c>
      <c r="I79" s="1">
        <f t="shared" si="4"/>
        <v>55861914957</v>
      </c>
      <c r="K79" s="7">
        <f t="shared" si="5"/>
        <v>1.2312191573574337E-2</v>
      </c>
      <c r="M79" s="1">
        <v>0</v>
      </c>
      <c r="O79" s="1">
        <v>55861914957</v>
      </c>
      <c r="Q79" s="1">
        <v>0</v>
      </c>
      <c r="S79" s="1">
        <f t="shared" si="6"/>
        <v>55861914957</v>
      </c>
      <c r="U79" s="7">
        <f t="shared" si="7"/>
        <v>1.2312191573574337E-2</v>
      </c>
    </row>
    <row r="80" spans="1:21" ht="21" x14ac:dyDescent="0.25">
      <c r="A80" s="3" t="s">
        <v>43</v>
      </c>
      <c r="C80" s="1">
        <v>0</v>
      </c>
      <c r="E80" s="1">
        <v>44090571264</v>
      </c>
      <c r="G80" s="1">
        <v>0</v>
      </c>
      <c r="I80" s="1">
        <f t="shared" si="4"/>
        <v>44090571264</v>
      </c>
      <c r="K80" s="7">
        <f t="shared" si="5"/>
        <v>9.7177399021956632E-3</v>
      </c>
      <c r="M80" s="1">
        <v>0</v>
      </c>
      <c r="O80" s="1">
        <v>44090571264</v>
      </c>
      <c r="Q80" s="1">
        <v>0</v>
      </c>
      <c r="S80" s="1">
        <f t="shared" si="6"/>
        <v>44090571264</v>
      </c>
      <c r="U80" s="7">
        <f t="shared" si="7"/>
        <v>9.7177399021956632E-3</v>
      </c>
    </row>
    <row r="81" spans="1:21" ht="21" x14ac:dyDescent="0.25">
      <c r="A81" s="3" t="s">
        <v>163</v>
      </c>
      <c r="C81" s="1">
        <v>0</v>
      </c>
      <c r="E81" s="1">
        <v>8686024480</v>
      </c>
      <c r="G81" s="1">
        <v>0</v>
      </c>
      <c r="I81" s="1">
        <f t="shared" si="4"/>
        <v>8686024480</v>
      </c>
      <c r="K81" s="7">
        <f t="shared" si="5"/>
        <v>1.9144348612616863E-3</v>
      </c>
      <c r="M81" s="1">
        <v>0</v>
      </c>
      <c r="O81" s="1">
        <v>8686024480</v>
      </c>
      <c r="Q81" s="1">
        <v>0</v>
      </c>
      <c r="S81" s="1">
        <f t="shared" si="6"/>
        <v>8686024480</v>
      </c>
      <c r="U81" s="7">
        <f t="shared" si="7"/>
        <v>1.9144348612616863E-3</v>
      </c>
    </row>
    <row r="82" spans="1:21" ht="21" x14ac:dyDescent="0.25">
      <c r="A82" s="3" t="s">
        <v>75</v>
      </c>
      <c r="C82" s="1">
        <v>0</v>
      </c>
      <c r="E82" s="1">
        <v>62290797659</v>
      </c>
      <c r="G82" s="1">
        <v>0</v>
      </c>
      <c r="I82" s="1">
        <f t="shared" si="4"/>
        <v>62290797659</v>
      </c>
      <c r="K82" s="7">
        <f t="shared" si="5"/>
        <v>1.3729143274782417E-2</v>
      </c>
      <c r="M82" s="1">
        <v>0</v>
      </c>
      <c r="O82" s="1">
        <v>62290797659</v>
      </c>
      <c r="Q82" s="1">
        <v>0</v>
      </c>
      <c r="S82" s="1">
        <f t="shared" si="6"/>
        <v>62290797659</v>
      </c>
      <c r="U82" s="7">
        <f t="shared" si="7"/>
        <v>1.3729143274782417E-2</v>
      </c>
    </row>
    <row r="83" spans="1:21" ht="21" x14ac:dyDescent="0.25">
      <c r="A83" s="3" t="s">
        <v>157</v>
      </c>
      <c r="C83" s="1">
        <v>0</v>
      </c>
      <c r="E83" s="1">
        <v>0</v>
      </c>
      <c r="G83" s="1">
        <v>0</v>
      </c>
      <c r="I83" s="1">
        <f t="shared" si="4"/>
        <v>0</v>
      </c>
      <c r="K83" s="7">
        <f t="shared" si="5"/>
        <v>0</v>
      </c>
      <c r="M83" s="1">
        <v>0</v>
      </c>
      <c r="O83" s="1">
        <v>0</v>
      </c>
      <c r="Q83" s="1">
        <v>0</v>
      </c>
      <c r="S83" s="1">
        <f t="shared" si="6"/>
        <v>0</v>
      </c>
      <c r="U83" s="7">
        <f t="shared" si="7"/>
        <v>0</v>
      </c>
    </row>
    <row r="84" spans="1:21" ht="21" x14ac:dyDescent="0.25">
      <c r="A84" s="3" t="s">
        <v>51</v>
      </c>
      <c r="C84" s="1">
        <v>0</v>
      </c>
      <c r="E84" s="1">
        <v>49273678689</v>
      </c>
      <c r="G84" s="1">
        <v>0</v>
      </c>
      <c r="I84" s="1">
        <f t="shared" si="4"/>
        <v>49273678689</v>
      </c>
      <c r="K84" s="7">
        <f t="shared" si="5"/>
        <v>1.0860117703102377E-2</v>
      </c>
      <c r="M84" s="1">
        <v>0</v>
      </c>
      <c r="O84" s="1">
        <v>49273678689</v>
      </c>
      <c r="Q84" s="1">
        <v>0</v>
      </c>
      <c r="S84" s="1">
        <f t="shared" si="6"/>
        <v>49273678689</v>
      </c>
      <c r="U84" s="7">
        <f t="shared" si="7"/>
        <v>1.0860117703102377E-2</v>
      </c>
    </row>
    <row r="85" spans="1:21" ht="21" x14ac:dyDescent="0.25">
      <c r="A85" s="3" t="s">
        <v>178</v>
      </c>
      <c r="C85" s="1">
        <v>0</v>
      </c>
      <c r="E85" s="1">
        <v>-12716177359</v>
      </c>
      <c r="G85" s="1">
        <v>0</v>
      </c>
      <c r="I85" s="1">
        <f t="shared" si="4"/>
        <v>-12716177359</v>
      </c>
      <c r="K85" s="7">
        <f t="shared" si="5"/>
        <v>-2.8026968257008826E-3</v>
      </c>
      <c r="M85" s="1">
        <v>0</v>
      </c>
      <c r="O85" s="1">
        <v>-12716177359</v>
      </c>
      <c r="Q85" s="1">
        <v>0</v>
      </c>
      <c r="S85" s="1">
        <f t="shared" si="6"/>
        <v>-12716177359</v>
      </c>
      <c r="U85" s="7">
        <f t="shared" si="7"/>
        <v>-2.8026968257008826E-3</v>
      </c>
    </row>
    <row r="86" spans="1:21" ht="21" x14ac:dyDescent="0.25">
      <c r="A86" s="3" t="s">
        <v>126</v>
      </c>
      <c r="C86" s="1">
        <v>0</v>
      </c>
      <c r="E86" s="1">
        <v>49719479887</v>
      </c>
      <c r="G86" s="1">
        <v>0</v>
      </c>
      <c r="I86" s="1">
        <f t="shared" si="4"/>
        <v>49719479887</v>
      </c>
      <c r="K86" s="7">
        <f t="shared" si="5"/>
        <v>1.0958374086860971E-2</v>
      </c>
      <c r="M86" s="1">
        <v>0</v>
      </c>
      <c r="O86" s="1">
        <v>49719479887</v>
      </c>
      <c r="Q86" s="1">
        <v>0</v>
      </c>
      <c r="S86" s="1">
        <f t="shared" si="6"/>
        <v>49719479887</v>
      </c>
      <c r="U86" s="7">
        <f t="shared" si="7"/>
        <v>1.0958374086860971E-2</v>
      </c>
    </row>
    <row r="87" spans="1:21" ht="21" x14ac:dyDescent="0.25">
      <c r="A87" s="3" t="s">
        <v>154</v>
      </c>
      <c r="C87" s="1">
        <v>0</v>
      </c>
      <c r="E87" s="1">
        <v>41886194649</v>
      </c>
      <c r="G87" s="1">
        <v>0</v>
      </c>
      <c r="I87" s="1">
        <f t="shared" si="4"/>
        <v>41886194649</v>
      </c>
      <c r="K87" s="7">
        <f t="shared" si="5"/>
        <v>9.231886397082582E-3</v>
      </c>
      <c r="M87" s="1">
        <v>0</v>
      </c>
      <c r="O87" s="1">
        <v>41886194649</v>
      </c>
      <c r="Q87" s="1">
        <v>0</v>
      </c>
      <c r="S87" s="1">
        <f t="shared" si="6"/>
        <v>41886194649</v>
      </c>
      <c r="U87" s="7">
        <f t="shared" si="7"/>
        <v>9.231886397082582E-3</v>
      </c>
    </row>
    <row r="88" spans="1:21" ht="21" x14ac:dyDescent="0.25">
      <c r="A88" s="3" t="s">
        <v>42</v>
      </c>
      <c r="C88" s="1">
        <v>0</v>
      </c>
      <c r="E88" s="1">
        <v>7505059261</v>
      </c>
      <c r="G88" s="1">
        <v>0</v>
      </c>
      <c r="I88" s="1">
        <f t="shared" si="4"/>
        <v>7505059261</v>
      </c>
      <c r="K88" s="7">
        <f t="shared" si="5"/>
        <v>1.6541453593846272E-3</v>
      </c>
      <c r="M88" s="1">
        <v>0</v>
      </c>
      <c r="O88" s="1">
        <v>7505059261</v>
      </c>
      <c r="Q88" s="1">
        <v>0</v>
      </c>
      <c r="S88" s="1">
        <f t="shared" si="6"/>
        <v>7505059261</v>
      </c>
      <c r="U88" s="7">
        <f t="shared" si="7"/>
        <v>1.6541453593846272E-3</v>
      </c>
    </row>
    <row r="89" spans="1:21" ht="21" x14ac:dyDescent="0.25">
      <c r="A89" s="3" t="s">
        <v>137</v>
      </c>
      <c r="C89" s="1">
        <v>0</v>
      </c>
      <c r="E89" s="1">
        <v>22843276002</v>
      </c>
      <c r="G89" s="1">
        <v>0</v>
      </c>
      <c r="I89" s="1">
        <f t="shared" si="4"/>
        <v>22843276002</v>
      </c>
      <c r="K89" s="7">
        <f t="shared" si="5"/>
        <v>5.0347502501686802E-3</v>
      </c>
      <c r="M89" s="1">
        <v>0</v>
      </c>
      <c r="O89" s="1">
        <v>22843276002</v>
      </c>
      <c r="Q89" s="1">
        <v>0</v>
      </c>
      <c r="S89" s="1">
        <f t="shared" si="6"/>
        <v>22843276002</v>
      </c>
      <c r="U89" s="7">
        <f t="shared" si="7"/>
        <v>5.0347502501686802E-3</v>
      </c>
    </row>
    <row r="90" spans="1:21" ht="21" x14ac:dyDescent="0.25">
      <c r="A90" s="3" t="s">
        <v>65</v>
      </c>
      <c r="C90" s="1">
        <v>0</v>
      </c>
      <c r="E90" s="1">
        <v>77011774528</v>
      </c>
      <c r="G90" s="1">
        <v>0</v>
      </c>
      <c r="I90" s="1">
        <f t="shared" si="4"/>
        <v>77011774528</v>
      </c>
      <c r="K90" s="7">
        <f t="shared" si="5"/>
        <v>1.6973706005952674E-2</v>
      </c>
      <c r="M90" s="1">
        <v>0</v>
      </c>
      <c r="O90" s="1">
        <v>77011774528</v>
      </c>
      <c r="Q90" s="1">
        <v>0</v>
      </c>
      <c r="S90" s="1">
        <f t="shared" si="6"/>
        <v>77011774528</v>
      </c>
      <c r="U90" s="7">
        <f t="shared" si="7"/>
        <v>1.6973706005952674E-2</v>
      </c>
    </row>
    <row r="91" spans="1:21" ht="21" x14ac:dyDescent="0.25">
      <c r="A91" s="3" t="s">
        <v>125</v>
      </c>
      <c r="C91" s="1">
        <v>0</v>
      </c>
      <c r="E91" s="1">
        <v>60600043253</v>
      </c>
      <c r="G91" s="1">
        <v>0</v>
      </c>
      <c r="I91" s="1">
        <f t="shared" si="4"/>
        <v>60600043253</v>
      </c>
      <c r="K91" s="7">
        <f t="shared" si="5"/>
        <v>1.3356494178048788E-2</v>
      </c>
      <c r="M91" s="1">
        <v>0</v>
      </c>
      <c r="O91" s="1">
        <v>60600043253</v>
      </c>
      <c r="Q91" s="1">
        <v>0</v>
      </c>
      <c r="S91" s="1">
        <f t="shared" si="6"/>
        <v>60600043253</v>
      </c>
      <c r="U91" s="7">
        <f t="shared" si="7"/>
        <v>1.3356494178048788E-2</v>
      </c>
    </row>
    <row r="92" spans="1:21" ht="21" x14ac:dyDescent="0.25">
      <c r="A92" s="3" t="s">
        <v>89</v>
      </c>
      <c r="C92" s="1">
        <v>0</v>
      </c>
      <c r="E92" s="1">
        <v>12607033424</v>
      </c>
      <c r="G92" s="1">
        <v>0</v>
      </c>
      <c r="I92" s="1">
        <f t="shared" si="4"/>
        <v>12607033424</v>
      </c>
      <c r="K92" s="7">
        <f t="shared" si="5"/>
        <v>2.7786410618079308E-3</v>
      </c>
      <c r="M92" s="1">
        <v>0</v>
      </c>
      <c r="O92" s="1">
        <v>12607033424</v>
      </c>
      <c r="Q92" s="1">
        <v>0</v>
      </c>
      <c r="S92" s="1">
        <f t="shared" si="6"/>
        <v>12607033424</v>
      </c>
      <c r="U92" s="7">
        <f t="shared" si="7"/>
        <v>2.7786410618079308E-3</v>
      </c>
    </row>
    <row r="93" spans="1:21" ht="21" x14ac:dyDescent="0.25">
      <c r="A93" s="3" t="s">
        <v>124</v>
      </c>
      <c r="C93" s="1">
        <v>0</v>
      </c>
      <c r="E93" s="1">
        <v>35043480426</v>
      </c>
      <c r="G93" s="1">
        <v>0</v>
      </c>
      <c r="I93" s="1">
        <f t="shared" si="4"/>
        <v>35043480426</v>
      </c>
      <c r="K93" s="7">
        <f t="shared" si="5"/>
        <v>7.7237245579897251E-3</v>
      </c>
      <c r="M93" s="1">
        <v>0</v>
      </c>
      <c r="O93" s="1">
        <v>35043480426</v>
      </c>
      <c r="Q93" s="1">
        <v>0</v>
      </c>
      <c r="S93" s="1">
        <f t="shared" si="6"/>
        <v>35043480426</v>
      </c>
      <c r="U93" s="7">
        <f t="shared" si="7"/>
        <v>7.7237245579897251E-3</v>
      </c>
    </row>
    <row r="94" spans="1:21" ht="21" x14ac:dyDescent="0.25">
      <c r="A94" s="3" t="s">
        <v>88</v>
      </c>
      <c r="C94" s="1">
        <v>0</v>
      </c>
      <c r="E94" s="1">
        <v>19705466186</v>
      </c>
      <c r="G94" s="1">
        <v>0</v>
      </c>
      <c r="I94" s="1">
        <f t="shared" si="4"/>
        <v>19705466186</v>
      </c>
      <c r="K94" s="7">
        <f t="shared" si="5"/>
        <v>4.3431642992435779E-3</v>
      </c>
      <c r="M94" s="1">
        <v>0</v>
      </c>
      <c r="O94" s="1">
        <v>19705466186</v>
      </c>
      <c r="Q94" s="1">
        <v>0</v>
      </c>
      <c r="S94" s="1">
        <f t="shared" si="6"/>
        <v>19705466186</v>
      </c>
      <c r="U94" s="7">
        <f t="shared" si="7"/>
        <v>4.3431642992435779E-3</v>
      </c>
    </row>
    <row r="95" spans="1:21" ht="21" x14ac:dyDescent="0.25">
      <c r="A95" s="3" t="s">
        <v>111</v>
      </c>
      <c r="C95" s="1">
        <v>0</v>
      </c>
      <c r="E95" s="1">
        <v>34099076768</v>
      </c>
      <c r="G95" s="1">
        <v>0</v>
      </c>
      <c r="I95" s="1">
        <f t="shared" si="4"/>
        <v>34099076768</v>
      </c>
      <c r="K95" s="7">
        <f t="shared" si="5"/>
        <v>7.5155741791666777E-3</v>
      </c>
      <c r="M95" s="1">
        <v>0</v>
      </c>
      <c r="O95" s="1">
        <v>34099076768</v>
      </c>
      <c r="Q95" s="1">
        <v>0</v>
      </c>
      <c r="S95" s="1">
        <f t="shared" si="6"/>
        <v>34099076768</v>
      </c>
      <c r="U95" s="7">
        <f t="shared" si="7"/>
        <v>7.5155741791666777E-3</v>
      </c>
    </row>
    <row r="96" spans="1:21" ht="21" x14ac:dyDescent="0.25">
      <c r="A96" s="3" t="s">
        <v>59</v>
      </c>
      <c r="C96" s="1">
        <v>0</v>
      </c>
      <c r="E96" s="1">
        <v>59760321</v>
      </c>
      <c r="G96" s="1">
        <v>0</v>
      </c>
      <c r="I96" s="1">
        <f t="shared" si="4"/>
        <v>59760321</v>
      </c>
      <c r="K96" s="7">
        <f t="shared" si="5"/>
        <v>1.3171416003491259E-5</v>
      </c>
      <c r="M96" s="1">
        <v>0</v>
      </c>
      <c r="O96" s="1">
        <v>59760321</v>
      </c>
      <c r="Q96" s="1">
        <v>0</v>
      </c>
      <c r="S96" s="1">
        <f t="shared" si="6"/>
        <v>59760321</v>
      </c>
      <c r="U96" s="7">
        <f t="shared" si="7"/>
        <v>1.3171416003491259E-5</v>
      </c>
    </row>
    <row r="97" spans="1:21" ht="21" x14ac:dyDescent="0.25">
      <c r="A97" s="3" t="s">
        <v>129</v>
      </c>
      <c r="C97" s="1">
        <v>0</v>
      </c>
      <c r="E97" s="1">
        <v>-9580243816</v>
      </c>
      <c r="G97" s="1">
        <v>0</v>
      </c>
      <c r="I97" s="1">
        <f t="shared" si="4"/>
        <v>-9580243816</v>
      </c>
      <c r="K97" s="7">
        <f t="shared" si="5"/>
        <v>-2.1115244129195788E-3</v>
      </c>
      <c r="M97" s="1">
        <v>0</v>
      </c>
      <c r="O97" s="1">
        <v>-9580243816</v>
      </c>
      <c r="Q97" s="1">
        <v>0</v>
      </c>
      <c r="S97" s="1">
        <f t="shared" si="6"/>
        <v>-9580243816</v>
      </c>
      <c r="U97" s="7">
        <f t="shared" si="7"/>
        <v>-2.1115244129195788E-3</v>
      </c>
    </row>
    <row r="98" spans="1:21" ht="21" x14ac:dyDescent="0.25">
      <c r="A98" s="3" t="s">
        <v>109</v>
      </c>
      <c r="C98" s="1">
        <v>0</v>
      </c>
      <c r="E98" s="1">
        <v>5285385</v>
      </c>
      <c r="G98" s="1">
        <v>0</v>
      </c>
      <c r="I98" s="1">
        <f t="shared" si="4"/>
        <v>5285385</v>
      </c>
      <c r="K98" s="7">
        <f t="shared" si="5"/>
        <v>1.164920191335864E-6</v>
      </c>
      <c r="M98" s="1">
        <v>0</v>
      </c>
      <c r="O98" s="1">
        <v>5285385</v>
      </c>
      <c r="Q98" s="1">
        <v>0</v>
      </c>
      <c r="S98" s="1">
        <f t="shared" si="6"/>
        <v>5285385</v>
      </c>
      <c r="U98" s="7">
        <f t="shared" si="7"/>
        <v>1.164920191335864E-6</v>
      </c>
    </row>
    <row r="99" spans="1:21" ht="21" x14ac:dyDescent="0.25">
      <c r="A99" s="3" t="s">
        <v>93</v>
      </c>
      <c r="C99" s="1">
        <v>0</v>
      </c>
      <c r="E99" s="1">
        <v>28854226927</v>
      </c>
      <c r="G99" s="1">
        <v>0</v>
      </c>
      <c r="I99" s="1">
        <f t="shared" si="4"/>
        <v>28854226927</v>
      </c>
      <c r="K99" s="7">
        <f t="shared" si="5"/>
        <v>6.3595881005166655E-3</v>
      </c>
      <c r="M99" s="1">
        <v>0</v>
      </c>
      <c r="O99" s="1">
        <v>28854226927</v>
      </c>
      <c r="Q99" s="1">
        <v>0</v>
      </c>
      <c r="S99" s="1">
        <f t="shared" si="6"/>
        <v>28854226927</v>
      </c>
      <c r="U99" s="7">
        <f t="shared" si="7"/>
        <v>6.3595881005166655E-3</v>
      </c>
    </row>
    <row r="100" spans="1:21" ht="21" x14ac:dyDescent="0.25">
      <c r="A100" s="3" t="s">
        <v>107</v>
      </c>
      <c r="C100" s="1">
        <v>0</v>
      </c>
      <c r="E100" s="1">
        <v>-35634688941</v>
      </c>
      <c r="G100" s="1">
        <v>0</v>
      </c>
      <c r="I100" s="1">
        <f t="shared" si="4"/>
        <v>-35634688941</v>
      </c>
      <c r="K100" s="7">
        <f t="shared" si="5"/>
        <v>-7.8540293014309672E-3</v>
      </c>
      <c r="M100" s="1">
        <v>0</v>
      </c>
      <c r="O100" s="1">
        <v>-35634688941</v>
      </c>
      <c r="Q100" s="1">
        <v>0</v>
      </c>
      <c r="S100" s="1">
        <f t="shared" si="6"/>
        <v>-35634688941</v>
      </c>
      <c r="U100" s="7">
        <f t="shared" si="7"/>
        <v>-7.8540293014309672E-3</v>
      </c>
    </row>
    <row r="101" spans="1:21" ht="21" x14ac:dyDescent="0.25">
      <c r="A101" s="3" t="s">
        <v>169</v>
      </c>
      <c r="C101" s="1">
        <v>0</v>
      </c>
      <c r="E101" s="1">
        <v>-695313160</v>
      </c>
      <c r="G101" s="1">
        <v>0</v>
      </c>
      <c r="I101" s="1">
        <f t="shared" si="4"/>
        <v>-695313160</v>
      </c>
      <c r="K101" s="7">
        <f t="shared" si="5"/>
        <v>-1.5324982747435506E-4</v>
      </c>
      <c r="M101" s="1">
        <v>0</v>
      </c>
      <c r="O101" s="1">
        <v>-695313160</v>
      </c>
      <c r="Q101" s="1">
        <v>0</v>
      </c>
      <c r="S101" s="1">
        <f t="shared" si="6"/>
        <v>-695313160</v>
      </c>
      <c r="U101" s="7">
        <f t="shared" si="7"/>
        <v>-1.5324982747435506E-4</v>
      </c>
    </row>
    <row r="102" spans="1:21" ht="21" x14ac:dyDescent="0.25">
      <c r="A102" s="3" t="s">
        <v>130</v>
      </c>
      <c r="C102" s="1">
        <v>0</v>
      </c>
      <c r="E102" s="1">
        <v>34663769060</v>
      </c>
      <c r="G102" s="1">
        <v>0</v>
      </c>
      <c r="I102" s="1">
        <f t="shared" si="4"/>
        <v>34663769060</v>
      </c>
      <c r="K102" s="7">
        <f t="shared" si="5"/>
        <v>7.6400346400115407E-3</v>
      </c>
      <c r="M102" s="1">
        <v>0</v>
      </c>
      <c r="O102" s="1">
        <v>34663769060</v>
      </c>
      <c r="Q102" s="1">
        <v>0</v>
      </c>
      <c r="S102" s="1">
        <f t="shared" si="6"/>
        <v>34663769060</v>
      </c>
      <c r="U102" s="7">
        <f t="shared" si="7"/>
        <v>7.6400346400115407E-3</v>
      </c>
    </row>
    <row r="103" spans="1:21" ht="21" x14ac:dyDescent="0.25">
      <c r="A103" s="3" t="s">
        <v>87</v>
      </c>
      <c r="C103" s="1">
        <v>0</v>
      </c>
      <c r="E103" s="1">
        <v>17935320543</v>
      </c>
      <c r="G103" s="1">
        <v>0</v>
      </c>
      <c r="I103" s="1">
        <f t="shared" si="4"/>
        <v>17935320543</v>
      </c>
      <c r="K103" s="7">
        <f t="shared" si="5"/>
        <v>3.9530170533691698E-3</v>
      </c>
      <c r="M103" s="1">
        <v>0</v>
      </c>
      <c r="O103" s="1">
        <v>17935320543</v>
      </c>
      <c r="Q103" s="1">
        <v>0</v>
      </c>
      <c r="S103" s="1">
        <f t="shared" si="6"/>
        <v>17935320543</v>
      </c>
      <c r="U103" s="7">
        <f t="shared" si="7"/>
        <v>3.9530170533691698E-3</v>
      </c>
    </row>
    <row r="104" spans="1:21" ht="21" x14ac:dyDescent="0.25">
      <c r="A104" s="3" t="s">
        <v>55</v>
      </c>
      <c r="C104" s="1">
        <v>0</v>
      </c>
      <c r="E104" s="1">
        <v>63534511897</v>
      </c>
      <c r="G104" s="1">
        <v>0</v>
      </c>
      <c r="I104" s="1">
        <f t="shared" si="4"/>
        <v>63534511897</v>
      </c>
      <c r="K104" s="7">
        <f t="shared" si="5"/>
        <v>1.4003262913767675E-2</v>
      </c>
      <c r="M104" s="1">
        <v>0</v>
      </c>
      <c r="O104" s="1">
        <v>63534511897</v>
      </c>
      <c r="Q104" s="1">
        <v>0</v>
      </c>
      <c r="S104" s="1">
        <f t="shared" si="6"/>
        <v>63534511897</v>
      </c>
      <c r="U104" s="7">
        <f t="shared" si="7"/>
        <v>1.4003262913767675E-2</v>
      </c>
    </row>
    <row r="105" spans="1:21" ht="21" x14ac:dyDescent="0.25">
      <c r="A105" s="3" t="s">
        <v>104</v>
      </c>
      <c r="C105" s="1">
        <v>0</v>
      </c>
      <c r="E105" s="1">
        <v>60323265865</v>
      </c>
      <c r="G105" s="1">
        <v>0</v>
      </c>
      <c r="I105" s="1">
        <f t="shared" si="4"/>
        <v>60323265865</v>
      </c>
      <c r="K105" s="7">
        <f t="shared" si="5"/>
        <v>1.329549132437088E-2</v>
      </c>
      <c r="M105" s="1">
        <v>0</v>
      </c>
      <c r="O105" s="1">
        <v>60323265865</v>
      </c>
      <c r="Q105" s="1">
        <v>0</v>
      </c>
      <c r="S105" s="1">
        <f t="shared" si="6"/>
        <v>60323265865</v>
      </c>
      <c r="U105" s="7">
        <f t="shared" si="7"/>
        <v>1.329549132437088E-2</v>
      </c>
    </row>
    <row r="106" spans="1:21" ht="21" x14ac:dyDescent="0.25">
      <c r="A106" s="3" t="s">
        <v>175</v>
      </c>
      <c r="C106" s="1">
        <v>0</v>
      </c>
      <c r="E106" s="1">
        <v>539049400</v>
      </c>
      <c r="G106" s="1">
        <v>0</v>
      </c>
      <c r="I106" s="1">
        <f t="shared" si="4"/>
        <v>539049400</v>
      </c>
      <c r="K106" s="7">
        <f t="shared" si="5"/>
        <v>1.1880866392656025E-4</v>
      </c>
      <c r="M106" s="1">
        <v>0</v>
      </c>
      <c r="O106" s="1">
        <v>539049400</v>
      </c>
      <c r="Q106" s="1">
        <v>0</v>
      </c>
      <c r="S106" s="1">
        <f t="shared" si="6"/>
        <v>539049400</v>
      </c>
      <c r="U106" s="7">
        <f t="shared" si="7"/>
        <v>1.1880866392656025E-4</v>
      </c>
    </row>
    <row r="107" spans="1:21" ht="21" x14ac:dyDescent="0.25">
      <c r="A107" s="3" t="s">
        <v>168</v>
      </c>
      <c r="C107" s="1">
        <v>0</v>
      </c>
      <c r="E107" s="1">
        <v>539383957</v>
      </c>
      <c r="G107" s="1">
        <v>0</v>
      </c>
      <c r="I107" s="1">
        <f t="shared" si="4"/>
        <v>539383957</v>
      </c>
      <c r="K107" s="7">
        <f t="shared" si="5"/>
        <v>1.1888240163998183E-4</v>
      </c>
      <c r="M107" s="1">
        <v>0</v>
      </c>
      <c r="O107" s="1">
        <v>539383957</v>
      </c>
      <c r="Q107" s="1">
        <v>0</v>
      </c>
      <c r="S107" s="1">
        <f t="shared" si="6"/>
        <v>539383957</v>
      </c>
      <c r="U107" s="7">
        <f t="shared" si="7"/>
        <v>1.1888240163998183E-4</v>
      </c>
    </row>
    <row r="108" spans="1:21" ht="21" x14ac:dyDescent="0.25">
      <c r="A108" s="3" t="s">
        <v>113</v>
      </c>
      <c r="C108" s="1">
        <v>0</v>
      </c>
      <c r="E108" s="1">
        <v>52723388092</v>
      </c>
      <c r="G108" s="1">
        <v>0</v>
      </c>
      <c r="I108" s="1">
        <f t="shared" si="4"/>
        <v>52723388092</v>
      </c>
      <c r="K108" s="7">
        <f t="shared" si="5"/>
        <v>1.1620447582154875E-2</v>
      </c>
      <c r="M108" s="1">
        <v>0</v>
      </c>
      <c r="O108" s="1">
        <v>52723388092</v>
      </c>
      <c r="Q108" s="1">
        <v>0</v>
      </c>
      <c r="S108" s="1">
        <f t="shared" si="6"/>
        <v>52723388092</v>
      </c>
      <c r="U108" s="7">
        <f t="shared" si="7"/>
        <v>1.1620447582154875E-2</v>
      </c>
    </row>
    <row r="109" spans="1:21" ht="21" x14ac:dyDescent="0.25">
      <c r="A109" s="3" t="s">
        <v>166</v>
      </c>
      <c r="C109" s="1">
        <v>0</v>
      </c>
      <c r="E109" s="1">
        <v>-822086916</v>
      </c>
      <c r="G109" s="1">
        <v>0</v>
      </c>
      <c r="I109" s="1">
        <f t="shared" si="4"/>
        <v>-822086916</v>
      </c>
      <c r="K109" s="7">
        <f t="shared" si="5"/>
        <v>-1.811912750880835E-4</v>
      </c>
      <c r="M109" s="1">
        <v>0</v>
      </c>
      <c r="O109" s="1">
        <v>-822086916</v>
      </c>
      <c r="Q109" s="1">
        <v>0</v>
      </c>
      <c r="S109" s="1">
        <f t="shared" si="6"/>
        <v>-822086916</v>
      </c>
      <c r="U109" s="7">
        <f t="shared" si="7"/>
        <v>-1.811912750880835E-4</v>
      </c>
    </row>
    <row r="110" spans="1:21" ht="21" x14ac:dyDescent="0.25">
      <c r="A110" s="3" t="s">
        <v>174</v>
      </c>
      <c r="C110" s="1">
        <v>0</v>
      </c>
      <c r="E110" s="1">
        <v>17079285868</v>
      </c>
      <c r="G110" s="1">
        <v>0</v>
      </c>
      <c r="I110" s="1">
        <f t="shared" si="4"/>
        <v>17079285868</v>
      </c>
      <c r="K110" s="7">
        <f t="shared" si="5"/>
        <v>3.7643435551488634E-3</v>
      </c>
      <c r="M110" s="1">
        <v>0</v>
      </c>
      <c r="O110" s="1">
        <v>17079285868</v>
      </c>
      <c r="Q110" s="1">
        <v>0</v>
      </c>
      <c r="S110" s="1">
        <f t="shared" si="6"/>
        <v>17079285868</v>
      </c>
      <c r="U110" s="7">
        <f t="shared" si="7"/>
        <v>3.7643435551488634E-3</v>
      </c>
    </row>
    <row r="111" spans="1:21" ht="21" x14ac:dyDescent="0.25">
      <c r="A111" s="3" t="s">
        <v>63</v>
      </c>
      <c r="C111" s="1">
        <v>0</v>
      </c>
      <c r="E111" s="1">
        <v>50187269807</v>
      </c>
      <c r="G111" s="1">
        <v>0</v>
      </c>
      <c r="I111" s="1">
        <f t="shared" si="4"/>
        <v>50187269807</v>
      </c>
      <c r="K111" s="7">
        <f t="shared" si="5"/>
        <v>1.1061476873717821E-2</v>
      </c>
      <c r="M111" s="1">
        <v>0</v>
      </c>
      <c r="O111" s="1">
        <v>50187269807</v>
      </c>
      <c r="Q111" s="1">
        <v>0</v>
      </c>
      <c r="S111" s="1">
        <f t="shared" si="6"/>
        <v>50187269807</v>
      </c>
      <c r="U111" s="7">
        <f t="shared" si="7"/>
        <v>1.1061476873717821E-2</v>
      </c>
    </row>
    <row r="112" spans="1:21" ht="21" x14ac:dyDescent="0.25">
      <c r="A112" s="3" t="s">
        <v>160</v>
      </c>
      <c r="C112" s="1">
        <v>0</v>
      </c>
      <c r="E112" s="1">
        <v>26804869839</v>
      </c>
      <c r="G112" s="1">
        <v>0</v>
      </c>
      <c r="I112" s="1">
        <f t="shared" si="4"/>
        <v>26804869839</v>
      </c>
      <c r="K112" s="7">
        <f t="shared" si="5"/>
        <v>5.9079015249751546E-3</v>
      </c>
      <c r="M112" s="1">
        <v>0</v>
      </c>
      <c r="O112" s="1">
        <v>26804869839</v>
      </c>
      <c r="Q112" s="1">
        <v>0</v>
      </c>
      <c r="S112" s="1">
        <f t="shared" si="6"/>
        <v>26804869839</v>
      </c>
      <c r="U112" s="7">
        <f t="shared" si="7"/>
        <v>5.9079015249751546E-3</v>
      </c>
    </row>
    <row r="113" spans="1:21" ht="21" x14ac:dyDescent="0.25">
      <c r="A113" s="3" t="s">
        <v>76</v>
      </c>
      <c r="C113" s="1">
        <v>0</v>
      </c>
      <c r="E113" s="1">
        <v>62378876946</v>
      </c>
      <c r="G113" s="1">
        <v>0</v>
      </c>
      <c r="I113" s="1">
        <f t="shared" si="4"/>
        <v>62378876946</v>
      </c>
      <c r="K113" s="7">
        <f t="shared" si="5"/>
        <v>1.3748556305217241E-2</v>
      </c>
      <c r="M113" s="1">
        <v>0</v>
      </c>
      <c r="O113" s="1">
        <v>62378876946</v>
      </c>
      <c r="Q113" s="1">
        <v>0</v>
      </c>
      <c r="S113" s="1">
        <f t="shared" si="6"/>
        <v>62378876946</v>
      </c>
      <c r="U113" s="7">
        <f t="shared" si="7"/>
        <v>1.3748556305217241E-2</v>
      </c>
    </row>
    <row r="114" spans="1:21" ht="21" x14ac:dyDescent="0.25">
      <c r="A114" s="3" t="s">
        <v>153</v>
      </c>
      <c r="C114" s="1">
        <v>0</v>
      </c>
      <c r="E114" s="1">
        <v>3709509500</v>
      </c>
      <c r="G114" s="1">
        <v>0</v>
      </c>
      <c r="I114" s="1">
        <f t="shared" si="4"/>
        <v>3709509500</v>
      </c>
      <c r="K114" s="7">
        <f t="shared" si="5"/>
        <v>8.1759086925592081E-4</v>
      </c>
      <c r="M114" s="1">
        <v>0</v>
      </c>
      <c r="O114" s="1">
        <v>3709509500</v>
      </c>
      <c r="Q114" s="1">
        <v>0</v>
      </c>
      <c r="S114" s="1">
        <f t="shared" si="6"/>
        <v>3709509500</v>
      </c>
      <c r="U114" s="7">
        <f t="shared" si="7"/>
        <v>8.1759086925592081E-4</v>
      </c>
    </row>
    <row r="115" spans="1:21" ht="21" x14ac:dyDescent="0.25">
      <c r="A115" s="3" t="s">
        <v>172</v>
      </c>
      <c r="C115" s="1">
        <v>0</v>
      </c>
      <c r="E115" s="1">
        <v>1575262828</v>
      </c>
      <c r="G115" s="1">
        <v>0</v>
      </c>
      <c r="I115" s="1">
        <f t="shared" si="4"/>
        <v>1575262828</v>
      </c>
      <c r="K115" s="7">
        <f t="shared" si="5"/>
        <v>3.4719428669775885E-4</v>
      </c>
      <c r="M115" s="1">
        <v>0</v>
      </c>
      <c r="O115" s="1">
        <v>1575262828</v>
      </c>
      <c r="Q115" s="1">
        <v>0</v>
      </c>
      <c r="S115" s="1">
        <f t="shared" si="6"/>
        <v>1575262828</v>
      </c>
      <c r="U115" s="7">
        <f t="shared" si="7"/>
        <v>3.4719428669775885E-4</v>
      </c>
    </row>
    <row r="116" spans="1:21" ht="21" x14ac:dyDescent="0.25">
      <c r="A116" s="3" t="s">
        <v>127</v>
      </c>
      <c r="C116" s="1">
        <v>0</v>
      </c>
      <c r="E116" s="1">
        <v>42299347180</v>
      </c>
      <c r="G116" s="1">
        <v>0</v>
      </c>
      <c r="I116" s="1">
        <f t="shared" si="4"/>
        <v>42299347180</v>
      </c>
      <c r="K116" s="7">
        <f t="shared" si="5"/>
        <v>9.322946882830245E-3</v>
      </c>
      <c r="M116" s="1">
        <v>0</v>
      </c>
      <c r="O116" s="1">
        <v>42299347180</v>
      </c>
      <c r="Q116" s="1">
        <v>0</v>
      </c>
      <c r="S116" s="1">
        <f t="shared" si="6"/>
        <v>42299347180</v>
      </c>
      <c r="U116" s="7">
        <f t="shared" si="7"/>
        <v>9.322946882830245E-3</v>
      </c>
    </row>
    <row r="117" spans="1:21" ht="21" x14ac:dyDescent="0.25">
      <c r="A117" s="3" t="s">
        <v>165</v>
      </c>
      <c r="C117" s="1">
        <v>0</v>
      </c>
      <c r="E117" s="1">
        <v>1845126248</v>
      </c>
      <c r="G117" s="1">
        <v>0</v>
      </c>
      <c r="I117" s="1">
        <f t="shared" si="4"/>
        <v>1845126248</v>
      </c>
      <c r="K117" s="7">
        <f t="shared" si="5"/>
        <v>4.0667327391646674E-4</v>
      </c>
      <c r="M117" s="1">
        <v>0</v>
      </c>
      <c r="O117" s="1">
        <v>1845126248</v>
      </c>
      <c r="Q117" s="1">
        <v>0</v>
      </c>
      <c r="S117" s="1">
        <f t="shared" si="6"/>
        <v>1845126248</v>
      </c>
      <c r="U117" s="7">
        <f t="shared" si="7"/>
        <v>4.0667327391646674E-4</v>
      </c>
    </row>
    <row r="118" spans="1:21" ht="21" x14ac:dyDescent="0.25">
      <c r="A118" s="3" t="s">
        <v>71</v>
      </c>
      <c r="C118" s="1">
        <v>0</v>
      </c>
      <c r="E118" s="1">
        <v>39604549816</v>
      </c>
      <c r="G118" s="1">
        <v>0</v>
      </c>
      <c r="I118" s="1">
        <f t="shared" si="4"/>
        <v>39604549816</v>
      </c>
      <c r="K118" s="7">
        <f t="shared" si="5"/>
        <v>8.7290026647870445E-3</v>
      </c>
      <c r="M118" s="1">
        <v>0</v>
      </c>
      <c r="O118" s="1">
        <v>39604549816</v>
      </c>
      <c r="Q118" s="1">
        <v>0</v>
      </c>
      <c r="S118" s="1">
        <f t="shared" si="6"/>
        <v>39604549816</v>
      </c>
      <c r="U118" s="7">
        <f t="shared" si="7"/>
        <v>8.7290026647870445E-3</v>
      </c>
    </row>
    <row r="119" spans="1:21" ht="21" x14ac:dyDescent="0.25">
      <c r="A119" s="3" t="s">
        <v>39</v>
      </c>
      <c r="C119" s="1">
        <v>0</v>
      </c>
      <c r="E119" s="1">
        <v>87940643790</v>
      </c>
      <c r="G119" s="1">
        <v>0</v>
      </c>
      <c r="I119" s="1">
        <f t="shared" si="4"/>
        <v>87940643790</v>
      </c>
      <c r="K119" s="7">
        <f t="shared" si="5"/>
        <v>1.9382472911631952E-2</v>
      </c>
      <c r="M119" s="1">
        <v>0</v>
      </c>
      <c r="O119" s="1">
        <v>87940643790</v>
      </c>
      <c r="Q119" s="1">
        <v>0</v>
      </c>
      <c r="S119" s="1">
        <f t="shared" si="6"/>
        <v>87940643790</v>
      </c>
      <c r="U119" s="7">
        <f t="shared" si="7"/>
        <v>1.9382472911631952E-2</v>
      </c>
    </row>
    <row r="120" spans="1:21" ht="21" x14ac:dyDescent="0.25">
      <c r="A120" s="3" t="s">
        <v>141</v>
      </c>
      <c r="C120" s="1">
        <v>0</v>
      </c>
      <c r="E120" s="1">
        <v>40623057480</v>
      </c>
      <c r="G120" s="1">
        <v>0</v>
      </c>
      <c r="I120" s="1">
        <f t="shared" si="4"/>
        <v>40623057480</v>
      </c>
      <c r="K120" s="7">
        <f t="shared" si="5"/>
        <v>8.9534858656936805E-3</v>
      </c>
      <c r="M120" s="1">
        <v>0</v>
      </c>
      <c r="O120" s="1">
        <v>40623057480</v>
      </c>
      <c r="Q120" s="1">
        <v>0</v>
      </c>
      <c r="S120" s="1">
        <f t="shared" si="6"/>
        <v>40623057480</v>
      </c>
      <c r="U120" s="7">
        <f t="shared" si="7"/>
        <v>8.9534858656936805E-3</v>
      </c>
    </row>
    <row r="121" spans="1:21" ht="21" x14ac:dyDescent="0.25">
      <c r="A121" s="3" t="s">
        <v>57</v>
      </c>
      <c r="C121" s="1">
        <v>0</v>
      </c>
      <c r="E121" s="1">
        <v>5936920</v>
      </c>
      <c r="G121" s="1">
        <v>0</v>
      </c>
      <c r="I121" s="1">
        <f t="shared" si="4"/>
        <v>5936920</v>
      </c>
      <c r="K121" s="7">
        <f t="shared" si="5"/>
        <v>1.3085211356118271E-6</v>
      </c>
      <c r="M121" s="1">
        <v>0</v>
      </c>
      <c r="O121" s="1">
        <v>5936920</v>
      </c>
      <c r="Q121" s="1">
        <v>0</v>
      </c>
      <c r="S121" s="1">
        <f t="shared" si="6"/>
        <v>5936920</v>
      </c>
      <c r="U121" s="7">
        <f t="shared" si="7"/>
        <v>1.3085211356118271E-6</v>
      </c>
    </row>
    <row r="122" spans="1:21" ht="21" x14ac:dyDescent="0.25">
      <c r="A122" s="3" t="s">
        <v>28</v>
      </c>
      <c r="C122" s="1">
        <v>0</v>
      </c>
      <c r="E122" s="1">
        <v>6870672520</v>
      </c>
      <c r="G122" s="1">
        <v>0</v>
      </c>
      <c r="I122" s="1">
        <f t="shared" si="4"/>
        <v>6870672520</v>
      </c>
      <c r="K122" s="7">
        <f t="shared" si="5"/>
        <v>1.5143239606205531E-3</v>
      </c>
      <c r="M122" s="1">
        <v>0</v>
      </c>
      <c r="O122" s="1">
        <v>6870672520</v>
      </c>
      <c r="Q122" s="1">
        <v>0</v>
      </c>
      <c r="S122" s="1">
        <f t="shared" si="6"/>
        <v>6870672520</v>
      </c>
      <c r="U122" s="7">
        <f t="shared" si="7"/>
        <v>1.5143239606205531E-3</v>
      </c>
    </row>
    <row r="123" spans="1:21" ht="21" x14ac:dyDescent="0.25">
      <c r="A123" s="3" t="s">
        <v>103</v>
      </c>
      <c r="C123" s="1">
        <v>0</v>
      </c>
      <c r="E123" s="1">
        <v>15629412742</v>
      </c>
      <c r="G123" s="1">
        <v>0</v>
      </c>
      <c r="I123" s="1">
        <f t="shared" si="4"/>
        <v>15629412742</v>
      </c>
      <c r="K123" s="7">
        <f t="shared" si="5"/>
        <v>3.4447856649757452E-3</v>
      </c>
      <c r="M123" s="1">
        <v>0</v>
      </c>
      <c r="O123" s="1">
        <v>15629412742</v>
      </c>
      <c r="Q123" s="1">
        <v>0</v>
      </c>
      <c r="S123" s="1">
        <f t="shared" si="6"/>
        <v>15629412742</v>
      </c>
      <c r="U123" s="7">
        <f t="shared" si="7"/>
        <v>3.4447856649757452E-3</v>
      </c>
    </row>
    <row r="124" spans="1:21" ht="21" x14ac:dyDescent="0.25">
      <c r="A124" s="3" t="s">
        <v>40</v>
      </c>
      <c r="C124" s="1">
        <v>0</v>
      </c>
      <c r="E124" s="1">
        <v>30335520925</v>
      </c>
      <c r="G124" s="1">
        <v>0</v>
      </c>
      <c r="I124" s="1">
        <f t="shared" si="4"/>
        <v>30335520925</v>
      </c>
      <c r="K124" s="7">
        <f t="shared" si="5"/>
        <v>6.6860712777260505E-3</v>
      </c>
      <c r="M124" s="1">
        <v>0</v>
      </c>
      <c r="O124" s="1">
        <v>30335520925</v>
      </c>
      <c r="Q124" s="1">
        <v>0</v>
      </c>
      <c r="S124" s="1">
        <f t="shared" si="6"/>
        <v>30335520925</v>
      </c>
      <c r="U124" s="7">
        <f t="shared" si="7"/>
        <v>6.6860712777260505E-3</v>
      </c>
    </row>
    <row r="125" spans="1:21" ht="21" x14ac:dyDescent="0.25">
      <c r="A125" s="3" t="s">
        <v>27</v>
      </c>
      <c r="C125" s="1">
        <v>0</v>
      </c>
      <c r="E125" s="1">
        <v>44965019275</v>
      </c>
      <c r="G125" s="1">
        <v>0</v>
      </c>
      <c r="I125" s="1">
        <f t="shared" si="4"/>
        <v>44965019275</v>
      </c>
      <c r="K125" s="7">
        <f t="shared" si="5"/>
        <v>9.9104717740058305E-3</v>
      </c>
      <c r="M125" s="1">
        <v>0</v>
      </c>
      <c r="O125" s="1">
        <v>44965019275</v>
      </c>
      <c r="Q125" s="1">
        <v>0</v>
      </c>
      <c r="S125" s="1">
        <f t="shared" si="6"/>
        <v>44965019275</v>
      </c>
      <c r="U125" s="7">
        <f t="shared" si="7"/>
        <v>9.9104717740058305E-3</v>
      </c>
    </row>
    <row r="126" spans="1:21" ht="21" x14ac:dyDescent="0.25">
      <c r="A126" s="3" t="s">
        <v>23</v>
      </c>
      <c r="C126" s="1">
        <v>0</v>
      </c>
      <c r="E126" s="1">
        <v>23835930006</v>
      </c>
      <c r="G126" s="1">
        <v>0</v>
      </c>
      <c r="I126" s="1">
        <f t="shared" si="4"/>
        <v>23835930006</v>
      </c>
      <c r="K126" s="7">
        <f t="shared" si="5"/>
        <v>5.2535352000389335E-3</v>
      </c>
      <c r="M126" s="1">
        <v>0</v>
      </c>
      <c r="O126" s="1">
        <v>23835930006</v>
      </c>
      <c r="Q126" s="1">
        <v>0</v>
      </c>
      <c r="S126" s="1">
        <f t="shared" si="6"/>
        <v>23835930006</v>
      </c>
      <c r="U126" s="7">
        <f t="shared" si="7"/>
        <v>5.2535352000389335E-3</v>
      </c>
    </row>
    <row r="127" spans="1:21" ht="21" x14ac:dyDescent="0.25">
      <c r="A127" s="3" t="s">
        <v>117</v>
      </c>
      <c r="C127" s="1">
        <v>0</v>
      </c>
      <c r="E127" s="1">
        <v>28298591391</v>
      </c>
      <c r="G127" s="1">
        <v>0</v>
      </c>
      <c r="I127" s="1">
        <f t="shared" si="4"/>
        <v>28298591391</v>
      </c>
      <c r="K127" s="7">
        <f t="shared" si="5"/>
        <v>6.2371237852567318E-3</v>
      </c>
      <c r="M127" s="1">
        <v>0</v>
      </c>
      <c r="O127" s="1">
        <v>28298591391</v>
      </c>
      <c r="Q127" s="1">
        <v>0</v>
      </c>
      <c r="S127" s="1">
        <f t="shared" si="6"/>
        <v>28298591391</v>
      </c>
      <c r="U127" s="7">
        <f t="shared" si="7"/>
        <v>6.2371237852567318E-3</v>
      </c>
    </row>
    <row r="128" spans="1:21" ht="21" x14ac:dyDescent="0.25">
      <c r="A128" s="3" t="s">
        <v>177</v>
      </c>
      <c r="C128" s="1">
        <v>0</v>
      </c>
      <c r="E128" s="1">
        <v>33565522</v>
      </c>
      <c r="G128" s="1">
        <v>0</v>
      </c>
      <c r="I128" s="1">
        <f t="shared" si="4"/>
        <v>33565522</v>
      </c>
      <c r="K128" s="7">
        <f t="shared" si="5"/>
        <v>7.3979765543149925E-6</v>
      </c>
      <c r="M128" s="1">
        <v>0</v>
      </c>
      <c r="O128" s="1">
        <v>33565522</v>
      </c>
      <c r="Q128" s="1">
        <v>0</v>
      </c>
      <c r="S128" s="1">
        <f t="shared" si="6"/>
        <v>33565522</v>
      </c>
      <c r="U128" s="7">
        <f t="shared" si="7"/>
        <v>7.3979765543149925E-6</v>
      </c>
    </row>
    <row r="129" spans="1:21" ht="21" x14ac:dyDescent="0.25">
      <c r="A129" s="3" t="s">
        <v>144</v>
      </c>
      <c r="C129" s="1">
        <v>0</v>
      </c>
      <c r="E129" s="1">
        <v>16529780242</v>
      </c>
      <c r="G129" s="1">
        <v>0</v>
      </c>
      <c r="I129" s="1">
        <f t="shared" si="4"/>
        <v>16529780242</v>
      </c>
      <c r="K129" s="7">
        <f t="shared" si="5"/>
        <v>3.6432302967996507E-3</v>
      </c>
      <c r="M129" s="1">
        <v>0</v>
      </c>
      <c r="O129" s="1">
        <v>16529780242</v>
      </c>
      <c r="Q129" s="1">
        <v>0</v>
      </c>
      <c r="S129" s="1">
        <f t="shared" si="6"/>
        <v>16529780242</v>
      </c>
      <c r="U129" s="7">
        <f t="shared" si="7"/>
        <v>3.6432302967996507E-3</v>
      </c>
    </row>
    <row r="130" spans="1:21" ht="21" x14ac:dyDescent="0.25">
      <c r="A130" s="3" t="s">
        <v>99</v>
      </c>
      <c r="C130" s="1">
        <v>0</v>
      </c>
      <c r="E130" s="1">
        <v>35183970099</v>
      </c>
      <c r="G130" s="1">
        <v>0</v>
      </c>
      <c r="I130" s="1">
        <f t="shared" si="4"/>
        <v>35183970099</v>
      </c>
      <c r="K130" s="7">
        <f t="shared" si="5"/>
        <v>7.7546890490820244E-3</v>
      </c>
      <c r="M130" s="1">
        <v>0</v>
      </c>
      <c r="O130" s="1">
        <v>35183970099</v>
      </c>
      <c r="Q130" s="1">
        <v>0</v>
      </c>
      <c r="S130" s="1">
        <f t="shared" si="6"/>
        <v>35183970099</v>
      </c>
      <c r="U130" s="7">
        <f t="shared" si="7"/>
        <v>7.7546890490820244E-3</v>
      </c>
    </row>
    <row r="131" spans="1:21" ht="21" x14ac:dyDescent="0.25">
      <c r="A131" s="3" t="s">
        <v>30</v>
      </c>
      <c r="C131" s="1">
        <v>0</v>
      </c>
      <c r="E131" s="1">
        <v>31980686047</v>
      </c>
      <c r="G131" s="1">
        <v>0</v>
      </c>
      <c r="I131" s="1">
        <f t="shared" si="4"/>
        <v>31980686047</v>
      </c>
      <c r="K131" s="7">
        <f t="shared" si="5"/>
        <v>7.0486723122201002E-3</v>
      </c>
      <c r="M131" s="1">
        <v>0</v>
      </c>
      <c r="O131" s="1">
        <v>31980686047</v>
      </c>
      <c r="Q131" s="1">
        <v>0</v>
      </c>
      <c r="S131" s="1">
        <f t="shared" si="6"/>
        <v>31980686047</v>
      </c>
      <c r="U131" s="7">
        <f t="shared" si="7"/>
        <v>7.0486723122201002E-3</v>
      </c>
    </row>
    <row r="132" spans="1:21" ht="21" x14ac:dyDescent="0.25">
      <c r="A132" s="3" t="s">
        <v>68</v>
      </c>
      <c r="C132" s="1">
        <v>0</v>
      </c>
      <c r="E132" s="1">
        <v>29541777877</v>
      </c>
      <c r="G132" s="1">
        <v>0</v>
      </c>
      <c r="I132" s="1">
        <f t="shared" si="4"/>
        <v>29541777877</v>
      </c>
      <c r="K132" s="7">
        <f t="shared" si="5"/>
        <v>6.5111271055706315E-3</v>
      </c>
      <c r="M132" s="1">
        <v>0</v>
      </c>
      <c r="O132" s="1">
        <v>29541777877</v>
      </c>
      <c r="Q132" s="1">
        <v>0</v>
      </c>
      <c r="S132" s="1">
        <f t="shared" si="6"/>
        <v>29541777877</v>
      </c>
      <c r="U132" s="7">
        <f t="shared" si="7"/>
        <v>6.5111271055706315E-3</v>
      </c>
    </row>
    <row r="133" spans="1:21" ht="21" x14ac:dyDescent="0.25">
      <c r="A133" s="3" t="s">
        <v>161</v>
      </c>
      <c r="C133" s="1">
        <v>0</v>
      </c>
      <c r="E133" s="1">
        <v>-782698931</v>
      </c>
      <c r="G133" s="1">
        <v>0</v>
      </c>
      <c r="I133" s="1">
        <f t="shared" si="4"/>
        <v>-782698931</v>
      </c>
      <c r="K133" s="7">
        <f t="shared" si="5"/>
        <v>-1.7251000418302474E-4</v>
      </c>
      <c r="M133" s="1">
        <v>0</v>
      </c>
      <c r="O133" s="1">
        <v>-782698931</v>
      </c>
      <c r="Q133" s="1">
        <v>0</v>
      </c>
      <c r="S133" s="1">
        <f t="shared" si="6"/>
        <v>-782698931</v>
      </c>
      <c r="U133" s="7">
        <f t="shared" si="7"/>
        <v>-1.7251000418302474E-4</v>
      </c>
    </row>
    <row r="134" spans="1:21" ht="21" x14ac:dyDescent="0.25">
      <c r="A134" s="3" t="s">
        <v>26</v>
      </c>
      <c r="C134" s="1">
        <v>0</v>
      </c>
      <c r="E134" s="1">
        <v>20474395884</v>
      </c>
      <c r="G134" s="1">
        <v>0</v>
      </c>
      <c r="I134" s="1">
        <f t="shared" si="4"/>
        <v>20474395884</v>
      </c>
      <c r="K134" s="7">
        <f t="shared" si="5"/>
        <v>4.5126395088863919E-3</v>
      </c>
      <c r="M134" s="1">
        <v>0</v>
      </c>
      <c r="O134" s="1">
        <v>20474395884</v>
      </c>
      <c r="Q134" s="1">
        <v>0</v>
      </c>
      <c r="S134" s="1">
        <f t="shared" si="6"/>
        <v>20474395884</v>
      </c>
      <c r="U134" s="7">
        <f t="shared" si="7"/>
        <v>4.5126395088863919E-3</v>
      </c>
    </row>
    <row r="135" spans="1:21" ht="21" x14ac:dyDescent="0.25">
      <c r="A135" s="3" t="s">
        <v>128</v>
      </c>
      <c r="C135" s="1">
        <v>0</v>
      </c>
      <c r="E135" s="1">
        <v>31232486459</v>
      </c>
      <c r="G135" s="1">
        <v>0</v>
      </c>
      <c r="I135" s="1">
        <f t="shared" si="4"/>
        <v>31232486459</v>
      </c>
      <c r="K135" s="7">
        <f t="shared" si="5"/>
        <v>6.8837661025096669E-3</v>
      </c>
      <c r="M135" s="1">
        <v>0</v>
      </c>
      <c r="O135" s="1">
        <v>31232486459</v>
      </c>
      <c r="Q135" s="1">
        <v>0</v>
      </c>
      <c r="S135" s="1">
        <f t="shared" si="6"/>
        <v>31232486459</v>
      </c>
      <c r="U135" s="7">
        <f t="shared" si="7"/>
        <v>6.8837661025096669E-3</v>
      </c>
    </row>
    <row r="136" spans="1:21" ht="21" x14ac:dyDescent="0.25">
      <c r="A136" s="3" t="s">
        <v>35</v>
      </c>
      <c r="C136" s="1">
        <v>0</v>
      </c>
      <c r="E136" s="1">
        <v>-10329347208</v>
      </c>
      <c r="G136" s="1">
        <v>0</v>
      </c>
      <c r="I136" s="1">
        <f t="shared" si="4"/>
        <v>-10329347208</v>
      </c>
      <c r="K136" s="7">
        <f t="shared" si="5"/>
        <v>-2.2766298246803085E-3</v>
      </c>
      <c r="M136" s="1">
        <v>0</v>
      </c>
      <c r="O136" s="1">
        <v>-10329347208</v>
      </c>
      <c r="Q136" s="1">
        <v>0</v>
      </c>
      <c r="S136" s="1">
        <f t="shared" si="6"/>
        <v>-10329347208</v>
      </c>
      <c r="U136" s="7">
        <f t="shared" si="7"/>
        <v>-2.2766298246803085E-3</v>
      </c>
    </row>
    <row r="137" spans="1:21" ht="21" x14ac:dyDescent="0.25">
      <c r="A137" s="3" t="s">
        <v>106</v>
      </c>
      <c r="C137" s="1">
        <v>0</v>
      </c>
      <c r="E137" s="1">
        <v>56346319394</v>
      </c>
      <c r="G137" s="1">
        <v>0</v>
      </c>
      <c r="I137" s="1">
        <f t="shared" ref="I137:I173" si="8">C137+E137+G137</f>
        <v>56346319394</v>
      </c>
      <c r="K137" s="7">
        <f t="shared" ref="K137:K173" si="9">I137/$I$174</f>
        <v>1.2418956267051535E-2</v>
      </c>
      <c r="M137" s="1">
        <v>0</v>
      </c>
      <c r="O137" s="1">
        <v>56346319394</v>
      </c>
      <c r="Q137" s="1">
        <v>0</v>
      </c>
      <c r="S137" s="1">
        <f t="shared" ref="S137:S173" si="10">M137+O137+Q137</f>
        <v>56346319394</v>
      </c>
      <c r="U137" s="7">
        <f t="shared" ref="U137:U173" si="11">S137/$S$174</f>
        <v>1.2418956267051535E-2</v>
      </c>
    </row>
    <row r="138" spans="1:21" ht="21" x14ac:dyDescent="0.25">
      <c r="A138" s="3" t="s">
        <v>36</v>
      </c>
      <c r="C138" s="1">
        <v>0</v>
      </c>
      <c r="E138" s="1">
        <v>12008309879</v>
      </c>
      <c r="G138" s="1">
        <v>0</v>
      </c>
      <c r="I138" s="1">
        <f t="shared" si="8"/>
        <v>12008309879</v>
      </c>
      <c r="K138" s="7">
        <f t="shared" si="9"/>
        <v>2.6466799754161757E-3</v>
      </c>
      <c r="M138" s="1">
        <v>0</v>
      </c>
      <c r="O138" s="1">
        <v>12008309879</v>
      </c>
      <c r="Q138" s="1">
        <v>0</v>
      </c>
      <c r="S138" s="1">
        <f t="shared" si="10"/>
        <v>12008309879</v>
      </c>
      <c r="U138" s="7">
        <f t="shared" si="11"/>
        <v>2.6466799754161757E-3</v>
      </c>
    </row>
    <row r="139" spans="1:21" ht="21" x14ac:dyDescent="0.25">
      <c r="A139" s="3" t="s">
        <v>60</v>
      </c>
      <c r="C139" s="1">
        <v>0</v>
      </c>
      <c r="E139" s="1">
        <v>2088476573</v>
      </c>
      <c r="G139" s="1">
        <v>0</v>
      </c>
      <c r="I139" s="1">
        <f t="shared" si="8"/>
        <v>2088476573</v>
      </c>
      <c r="K139" s="7">
        <f t="shared" si="9"/>
        <v>4.6030866796262324E-4</v>
      </c>
      <c r="M139" s="1">
        <v>0</v>
      </c>
      <c r="O139" s="1">
        <v>2088476573</v>
      </c>
      <c r="Q139" s="1">
        <v>0</v>
      </c>
      <c r="S139" s="1">
        <f t="shared" si="10"/>
        <v>2088476573</v>
      </c>
      <c r="U139" s="7">
        <f t="shared" si="11"/>
        <v>4.6030866796262324E-4</v>
      </c>
    </row>
    <row r="140" spans="1:21" ht="21" x14ac:dyDescent="0.25">
      <c r="A140" s="3" t="s">
        <v>80</v>
      </c>
      <c r="C140" s="1">
        <v>0</v>
      </c>
      <c r="E140" s="1">
        <v>3444402619</v>
      </c>
      <c r="G140" s="1">
        <v>0</v>
      </c>
      <c r="I140" s="1">
        <f t="shared" si="8"/>
        <v>3444402619</v>
      </c>
      <c r="K140" s="7">
        <f t="shared" si="9"/>
        <v>7.5916024243517376E-4</v>
      </c>
      <c r="M140" s="1">
        <v>0</v>
      </c>
      <c r="O140" s="1">
        <v>3444402619</v>
      </c>
      <c r="Q140" s="1">
        <v>0</v>
      </c>
      <c r="S140" s="1">
        <f t="shared" si="10"/>
        <v>3444402619</v>
      </c>
      <c r="U140" s="7">
        <f t="shared" si="11"/>
        <v>7.5916024243517376E-4</v>
      </c>
    </row>
    <row r="141" spans="1:21" ht="21" x14ac:dyDescent="0.25">
      <c r="A141" s="3" t="s">
        <v>171</v>
      </c>
      <c r="C141" s="1">
        <v>0</v>
      </c>
      <c r="E141" s="1">
        <v>459863870</v>
      </c>
      <c r="G141" s="1">
        <v>0</v>
      </c>
      <c r="I141" s="1">
        <f t="shared" si="8"/>
        <v>459863870</v>
      </c>
      <c r="K141" s="7">
        <f t="shared" si="9"/>
        <v>1.0135585343903062E-4</v>
      </c>
      <c r="M141" s="1">
        <v>0</v>
      </c>
      <c r="O141" s="1">
        <v>459863870</v>
      </c>
      <c r="Q141" s="1">
        <v>0</v>
      </c>
      <c r="S141" s="1">
        <f t="shared" si="10"/>
        <v>459863870</v>
      </c>
      <c r="U141" s="7">
        <f t="shared" si="11"/>
        <v>1.0135585343903062E-4</v>
      </c>
    </row>
    <row r="142" spans="1:21" ht="21" x14ac:dyDescent="0.25">
      <c r="A142" s="3" t="s">
        <v>143</v>
      </c>
      <c r="C142" s="1">
        <v>0</v>
      </c>
      <c r="E142" s="1">
        <v>201487182</v>
      </c>
      <c r="G142" s="1">
        <v>0</v>
      </c>
      <c r="I142" s="1">
        <f t="shared" si="8"/>
        <v>201487182</v>
      </c>
      <c r="K142" s="7">
        <f t="shared" si="9"/>
        <v>4.4408588325574021E-5</v>
      </c>
      <c r="M142" s="1">
        <v>0</v>
      </c>
      <c r="O142" s="1">
        <v>201487182</v>
      </c>
      <c r="Q142" s="1">
        <v>0</v>
      </c>
      <c r="S142" s="1">
        <f t="shared" si="10"/>
        <v>201487182</v>
      </c>
      <c r="U142" s="7">
        <f t="shared" si="11"/>
        <v>4.4408588325574021E-5</v>
      </c>
    </row>
    <row r="143" spans="1:21" ht="21" x14ac:dyDescent="0.25">
      <c r="A143" s="3" t="s">
        <v>112</v>
      </c>
      <c r="C143" s="1">
        <v>0</v>
      </c>
      <c r="E143" s="1">
        <v>94312330346</v>
      </c>
      <c r="G143" s="1">
        <v>0</v>
      </c>
      <c r="I143" s="1">
        <f t="shared" si="8"/>
        <v>94312330346</v>
      </c>
      <c r="K143" s="7">
        <f t="shared" si="9"/>
        <v>2.0786818351358229E-2</v>
      </c>
      <c r="M143" s="1">
        <v>0</v>
      </c>
      <c r="O143" s="1">
        <v>94312330346</v>
      </c>
      <c r="Q143" s="1">
        <v>0</v>
      </c>
      <c r="S143" s="1">
        <f t="shared" si="10"/>
        <v>94312330346</v>
      </c>
      <c r="U143" s="7">
        <f t="shared" si="11"/>
        <v>2.0786818351358229E-2</v>
      </c>
    </row>
    <row r="144" spans="1:21" ht="21" x14ac:dyDescent="0.25">
      <c r="A144" s="3" t="s">
        <v>53</v>
      </c>
      <c r="C144" s="1">
        <v>0</v>
      </c>
      <c r="E144" s="1">
        <v>28938366739</v>
      </c>
      <c r="G144" s="1">
        <v>0</v>
      </c>
      <c r="I144" s="1">
        <f t="shared" si="8"/>
        <v>28938366739</v>
      </c>
      <c r="K144" s="7">
        <f t="shared" si="9"/>
        <v>6.3781328547576534E-3</v>
      </c>
      <c r="M144" s="1">
        <v>0</v>
      </c>
      <c r="O144" s="1">
        <v>28938366739</v>
      </c>
      <c r="Q144" s="1">
        <v>0</v>
      </c>
      <c r="S144" s="1">
        <f t="shared" si="10"/>
        <v>28938366739</v>
      </c>
      <c r="U144" s="7">
        <f t="shared" si="11"/>
        <v>6.3781328547576534E-3</v>
      </c>
    </row>
    <row r="145" spans="1:21" ht="21" x14ac:dyDescent="0.25">
      <c r="A145" s="3" t="s">
        <v>135</v>
      </c>
      <c r="C145" s="1">
        <v>0</v>
      </c>
      <c r="E145" s="1">
        <v>8248782769</v>
      </c>
      <c r="G145" s="1">
        <v>0</v>
      </c>
      <c r="I145" s="1">
        <f t="shared" si="8"/>
        <v>8248782769</v>
      </c>
      <c r="K145" s="7">
        <f t="shared" si="9"/>
        <v>1.8180650229929242E-3</v>
      </c>
      <c r="M145" s="1">
        <v>0</v>
      </c>
      <c r="O145" s="1">
        <v>8248782769</v>
      </c>
      <c r="Q145" s="1">
        <v>0</v>
      </c>
      <c r="S145" s="1">
        <f t="shared" si="10"/>
        <v>8248782769</v>
      </c>
      <c r="U145" s="7">
        <f t="shared" si="11"/>
        <v>1.8180650229929242E-3</v>
      </c>
    </row>
    <row r="146" spans="1:21" ht="21" x14ac:dyDescent="0.25">
      <c r="A146" s="3" t="s">
        <v>134</v>
      </c>
      <c r="C146" s="1">
        <v>0</v>
      </c>
      <c r="E146" s="1">
        <v>33113465230</v>
      </c>
      <c r="G146" s="1">
        <v>0</v>
      </c>
      <c r="I146" s="1">
        <f t="shared" si="8"/>
        <v>33113465230</v>
      </c>
      <c r="K146" s="7">
        <f t="shared" si="9"/>
        <v>7.2983414172335748E-3</v>
      </c>
      <c r="M146" s="1">
        <v>0</v>
      </c>
      <c r="O146" s="1">
        <v>33113465230</v>
      </c>
      <c r="Q146" s="1">
        <v>0</v>
      </c>
      <c r="S146" s="1">
        <f t="shared" si="10"/>
        <v>33113465230</v>
      </c>
      <c r="U146" s="7">
        <f t="shared" si="11"/>
        <v>7.2983414172335748E-3</v>
      </c>
    </row>
    <row r="147" spans="1:21" ht="21" x14ac:dyDescent="0.25">
      <c r="A147" s="3" t="s">
        <v>145</v>
      </c>
      <c r="C147" s="1">
        <v>0</v>
      </c>
      <c r="E147" s="1">
        <v>36301583584</v>
      </c>
      <c r="G147" s="1">
        <v>0</v>
      </c>
      <c r="I147" s="1">
        <f t="shared" si="8"/>
        <v>36301583584</v>
      </c>
      <c r="K147" s="7">
        <f t="shared" si="9"/>
        <v>8.001015573031697E-3</v>
      </c>
      <c r="M147" s="1">
        <v>0</v>
      </c>
      <c r="O147" s="1">
        <v>36301583584</v>
      </c>
      <c r="Q147" s="1">
        <v>0</v>
      </c>
      <c r="S147" s="1">
        <f t="shared" si="10"/>
        <v>36301583584</v>
      </c>
      <c r="U147" s="7">
        <f t="shared" si="11"/>
        <v>8.001015573031697E-3</v>
      </c>
    </row>
    <row r="148" spans="1:21" ht="21" x14ac:dyDescent="0.25">
      <c r="A148" s="3" t="s">
        <v>176</v>
      </c>
      <c r="C148" s="1">
        <v>0</v>
      </c>
      <c r="E148" s="1">
        <v>355664453</v>
      </c>
      <c r="G148" s="1">
        <v>0</v>
      </c>
      <c r="I148" s="1">
        <f t="shared" si="8"/>
        <v>355664453</v>
      </c>
      <c r="K148" s="7">
        <f t="shared" si="9"/>
        <v>7.8389881274519341E-5</v>
      </c>
      <c r="M148" s="1">
        <v>0</v>
      </c>
      <c r="O148" s="1">
        <v>355664453</v>
      </c>
      <c r="Q148" s="1">
        <v>0</v>
      </c>
      <c r="S148" s="1">
        <f t="shared" si="10"/>
        <v>355664453</v>
      </c>
      <c r="U148" s="7">
        <f t="shared" si="11"/>
        <v>7.8389881274519341E-5</v>
      </c>
    </row>
    <row r="149" spans="1:21" ht="21" x14ac:dyDescent="0.25">
      <c r="A149" s="3" t="s">
        <v>17</v>
      </c>
      <c r="C149" s="1">
        <v>0</v>
      </c>
      <c r="E149" s="1">
        <v>91326662212</v>
      </c>
      <c r="G149" s="1">
        <v>0</v>
      </c>
      <c r="I149" s="1">
        <f t="shared" si="8"/>
        <v>91326662212</v>
      </c>
      <c r="K149" s="7">
        <f t="shared" si="9"/>
        <v>2.0128765041348709E-2</v>
      </c>
      <c r="M149" s="1">
        <v>0</v>
      </c>
      <c r="O149" s="1">
        <v>91326662212</v>
      </c>
      <c r="Q149" s="1">
        <v>0</v>
      </c>
      <c r="S149" s="1">
        <f t="shared" si="10"/>
        <v>91326662212</v>
      </c>
      <c r="U149" s="7">
        <f t="shared" si="11"/>
        <v>2.0128765041348709E-2</v>
      </c>
    </row>
    <row r="150" spans="1:21" ht="21" x14ac:dyDescent="0.25">
      <c r="A150" s="3" t="s">
        <v>16</v>
      </c>
      <c r="C150" s="1">
        <v>0</v>
      </c>
      <c r="E150" s="1">
        <v>81070504903</v>
      </c>
      <c r="G150" s="1">
        <v>0</v>
      </c>
      <c r="I150" s="1">
        <f t="shared" si="8"/>
        <v>81070504903</v>
      </c>
      <c r="K150" s="7">
        <f t="shared" si="9"/>
        <v>1.78682665658789E-2</v>
      </c>
      <c r="M150" s="1">
        <v>0</v>
      </c>
      <c r="O150" s="1">
        <v>81070504903</v>
      </c>
      <c r="Q150" s="1">
        <v>0</v>
      </c>
      <c r="S150" s="1">
        <f t="shared" si="10"/>
        <v>81070504903</v>
      </c>
      <c r="U150" s="7">
        <f t="shared" si="11"/>
        <v>1.78682665658789E-2</v>
      </c>
    </row>
    <row r="151" spans="1:21" ht="21" x14ac:dyDescent="0.25">
      <c r="A151" s="3" t="s">
        <v>86</v>
      </c>
      <c r="C151" s="1">
        <v>0</v>
      </c>
      <c r="E151" s="1">
        <v>14956265344</v>
      </c>
      <c r="G151" s="1">
        <v>0</v>
      </c>
      <c r="I151" s="1">
        <f t="shared" si="8"/>
        <v>14956265344</v>
      </c>
      <c r="K151" s="7">
        <f t="shared" si="9"/>
        <v>3.2964212609303636E-3</v>
      </c>
      <c r="M151" s="1">
        <v>0</v>
      </c>
      <c r="O151" s="1">
        <v>14956265344</v>
      </c>
      <c r="Q151" s="1">
        <v>0</v>
      </c>
      <c r="S151" s="1">
        <f t="shared" si="10"/>
        <v>14956265344</v>
      </c>
      <c r="U151" s="7">
        <f t="shared" si="11"/>
        <v>3.2964212609303636E-3</v>
      </c>
    </row>
    <row r="152" spans="1:21" ht="21" x14ac:dyDescent="0.25">
      <c r="A152" s="3" t="s">
        <v>147</v>
      </c>
      <c r="C152" s="1">
        <v>0</v>
      </c>
      <c r="E152" s="1">
        <v>12040254189</v>
      </c>
      <c r="G152" s="1">
        <v>0</v>
      </c>
      <c r="I152" s="1">
        <f t="shared" si="8"/>
        <v>12040254189</v>
      </c>
      <c r="K152" s="7">
        <f t="shared" si="9"/>
        <v>2.6537206303007856E-3</v>
      </c>
      <c r="M152" s="1">
        <v>0</v>
      </c>
      <c r="O152" s="1">
        <v>12040254189</v>
      </c>
      <c r="Q152" s="1">
        <v>0</v>
      </c>
      <c r="S152" s="1">
        <f t="shared" si="10"/>
        <v>12040254189</v>
      </c>
      <c r="U152" s="7">
        <f t="shared" si="11"/>
        <v>2.6537206303007856E-3</v>
      </c>
    </row>
    <row r="153" spans="1:21" ht="21" x14ac:dyDescent="0.25">
      <c r="A153" s="3" t="s">
        <v>158</v>
      </c>
      <c r="C153" s="1">
        <v>0</v>
      </c>
      <c r="E153" s="1">
        <v>28235701334</v>
      </c>
      <c r="G153" s="1">
        <v>0</v>
      </c>
      <c r="I153" s="1">
        <f t="shared" si="8"/>
        <v>28235701334</v>
      </c>
      <c r="K153" s="7">
        <f t="shared" si="9"/>
        <v>6.2232625628039565E-3</v>
      </c>
      <c r="M153" s="1">
        <v>0</v>
      </c>
      <c r="O153" s="1">
        <v>28235701334</v>
      </c>
      <c r="Q153" s="1">
        <v>0</v>
      </c>
      <c r="S153" s="1">
        <f t="shared" si="10"/>
        <v>28235701334</v>
      </c>
      <c r="U153" s="7">
        <f t="shared" si="11"/>
        <v>6.2232625628039565E-3</v>
      </c>
    </row>
    <row r="154" spans="1:21" ht="21" x14ac:dyDescent="0.25">
      <c r="A154" s="3" t="s">
        <v>150</v>
      </c>
      <c r="C154" s="1">
        <v>0</v>
      </c>
      <c r="E154" s="1">
        <v>782960328</v>
      </c>
      <c r="G154" s="1">
        <v>0</v>
      </c>
      <c r="I154" s="1">
        <f t="shared" si="8"/>
        <v>782960328</v>
      </c>
      <c r="K154" s="7">
        <f t="shared" si="9"/>
        <v>1.7256761713709611E-4</v>
      </c>
      <c r="M154" s="1">
        <v>0</v>
      </c>
      <c r="O154" s="1">
        <v>782960328</v>
      </c>
      <c r="Q154" s="1">
        <v>0</v>
      </c>
      <c r="S154" s="1">
        <f t="shared" si="10"/>
        <v>782960328</v>
      </c>
      <c r="U154" s="7">
        <f t="shared" si="11"/>
        <v>1.7256761713709611E-4</v>
      </c>
    </row>
    <row r="155" spans="1:21" ht="21" x14ac:dyDescent="0.25">
      <c r="A155" s="3" t="s">
        <v>119</v>
      </c>
      <c r="C155" s="1">
        <v>0</v>
      </c>
      <c r="E155" s="1">
        <v>2644666470</v>
      </c>
      <c r="G155" s="1">
        <v>0</v>
      </c>
      <c r="I155" s="1">
        <f t="shared" si="8"/>
        <v>2644666470</v>
      </c>
      <c r="K155" s="7">
        <f t="shared" si="9"/>
        <v>5.828951666249372E-4</v>
      </c>
      <c r="M155" s="1">
        <v>0</v>
      </c>
      <c r="O155" s="1">
        <v>2644666470</v>
      </c>
      <c r="Q155" s="1">
        <v>0</v>
      </c>
      <c r="S155" s="1">
        <f t="shared" si="10"/>
        <v>2644666470</v>
      </c>
      <c r="U155" s="7">
        <f t="shared" si="11"/>
        <v>5.828951666249372E-4</v>
      </c>
    </row>
    <row r="156" spans="1:21" ht="21" x14ac:dyDescent="0.25">
      <c r="A156" s="3" t="s">
        <v>41</v>
      </c>
      <c r="C156" s="1">
        <v>0</v>
      </c>
      <c r="E156" s="1">
        <v>26905462142</v>
      </c>
      <c r="G156" s="1">
        <v>0</v>
      </c>
      <c r="I156" s="1">
        <f t="shared" si="8"/>
        <v>26905462142</v>
      </c>
      <c r="K156" s="7">
        <f t="shared" si="9"/>
        <v>5.930072474651985E-3</v>
      </c>
      <c r="M156" s="1">
        <v>0</v>
      </c>
      <c r="O156" s="1">
        <v>26905462142</v>
      </c>
      <c r="Q156" s="1">
        <v>0</v>
      </c>
      <c r="S156" s="1">
        <f t="shared" si="10"/>
        <v>26905462142</v>
      </c>
      <c r="U156" s="7">
        <f t="shared" si="11"/>
        <v>5.930072474651985E-3</v>
      </c>
    </row>
    <row r="157" spans="1:21" ht="21" x14ac:dyDescent="0.25">
      <c r="A157" s="3" t="s">
        <v>167</v>
      </c>
      <c r="C157" s="1">
        <v>0</v>
      </c>
      <c r="E157" s="1">
        <v>-1176516965</v>
      </c>
      <c r="G157" s="1">
        <v>0</v>
      </c>
      <c r="I157" s="1">
        <f t="shared" si="8"/>
        <v>-1176516965</v>
      </c>
      <c r="K157" s="7">
        <f t="shared" si="9"/>
        <v>-2.5930908873765865E-4</v>
      </c>
      <c r="M157" s="1">
        <v>0</v>
      </c>
      <c r="O157" s="1">
        <v>-1176516965</v>
      </c>
      <c r="Q157" s="1">
        <v>0</v>
      </c>
      <c r="S157" s="1">
        <f t="shared" si="10"/>
        <v>-1176516965</v>
      </c>
      <c r="U157" s="7">
        <f t="shared" si="11"/>
        <v>-2.5930908873765865E-4</v>
      </c>
    </row>
    <row r="158" spans="1:21" ht="21" x14ac:dyDescent="0.25">
      <c r="A158" s="3" t="s">
        <v>90</v>
      </c>
      <c r="C158" s="1">
        <v>0</v>
      </c>
      <c r="E158" s="1">
        <v>1787142051</v>
      </c>
      <c r="G158" s="1">
        <v>0</v>
      </c>
      <c r="I158" s="1">
        <f t="shared" si="8"/>
        <v>1787142051</v>
      </c>
      <c r="K158" s="7">
        <f t="shared" si="9"/>
        <v>3.9389332281286761E-4</v>
      </c>
      <c r="M158" s="1">
        <v>0</v>
      </c>
      <c r="O158" s="1">
        <v>1787142051</v>
      </c>
      <c r="Q158" s="1">
        <v>0</v>
      </c>
      <c r="S158" s="1">
        <f t="shared" si="10"/>
        <v>1787142051</v>
      </c>
      <c r="U158" s="7">
        <f t="shared" si="11"/>
        <v>3.9389332281286761E-4</v>
      </c>
    </row>
    <row r="159" spans="1:21" ht="21" x14ac:dyDescent="0.25">
      <c r="A159" s="3" t="s">
        <v>21</v>
      </c>
      <c r="C159" s="1">
        <v>0</v>
      </c>
      <c r="E159" s="1">
        <v>17239804303</v>
      </c>
      <c r="G159" s="1">
        <v>0</v>
      </c>
      <c r="I159" s="1">
        <f t="shared" si="8"/>
        <v>17239804303</v>
      </c>
      <c r="K159" s="7">
        <f t="shared" si="9"/>
        <v>3.7997224662429719E-3</v>
      </c>
      <c r="M159" s="1">
        <v>0</v>
      </c>
      <c r="O159" s="1">
        <v>17239804303</v>
      </c>
      <c r="Q159" s="1">
        <v>0</v>
      </c>
      <c r="S159" s="1">
        <f t="shared" si="10"/>
        <v>17239804303</v>
      </c>
      <c r="U159" s="7">
        <f t="shared" si="11"/>
        <v>3.7997224662429719E-3</v>
      </c>
    </row>
    <row r="160" spans="1:21" ht="21" x14ac:dyDescent="0.25">
      <c r="A160" s="3" t="s">
        <v>19</v>
      </c>
      <c r="C160" s="1">
        <v>0</v>
      </c>
      <c r="E160" s="1">
        <v>16035415344</v>
      </c>
      <c r="G160" s="1">
        <v>0</v>
      </c>
      <c r="I160" s="1">
        <f t="shared" si="8"/>
        <v>16035415344</v>
      </c>
      <c r="K160" s="7">
        <f t="shared" si="9"/>
        <v>3.5342702775072255E-3</v>
      </c>
      <c r="M160" s="1">
        <v>0</v>
      </c>
      <c r="O160" s="1">
        <v>16035415344</v>
      </c>
      <c r="Q160" s="1">
        <v>0</v>
      </c>
      <c r="S160" s="1">
        <f t="shared" si="10"/>
        <v>16035415344</v>
      </c>
      <c r="U160" s="7">
        <f t="shared" si="11"/>
        <v>3.5342702775072255E-3</v>
      </c>
    </row>
    <row r="161" spans="1:21" ht="21" x14ac:dyDescent="0.25">
      <c r="A161" s="3" t="s">
        <v>73</v>
      </c>
      <c r="C161" s="1">
        <v>0</v>
      </c>
      <c r="E161" s="1">
        <v>48114817286</v>
      </c>
      <c r="G161" s="1">
        <v>0</v>
      </c>
      <c r="I161" s="1">
        <f t="shared" si="8"/>
        <v>48114817286</v>
      </c>
      <c r="K161" s="7">
        <f t="shared" si="9"/>
        <v>1.0604699971505814E-2</v>
      </c>
      <c r="M161" s="1">
        <v>0</v>
      </c>
      <c r="O161" s="1">
        <v>48114817286</v>
      </c>
      <c r="Q161" s="1">
        <v>0</v>
      </c>
      <c r="S161" s="1">
        <f t="shared" si="10"/>
        <v>48114817286</v>
      </c>
      <c r="U161" s="7">
        <f t="shared" si="11"/>
        <v>1.0604699971505814E-2</v>
      </c>
    </row>
    <row r="162" spans="1:21" ht="21" x14ac:dyDescent="0.25">
      <c r="A162" s="3" t="s">
        <v>78</v>
      </c>
      <c r="C162" s="1">
        <v>0</v>
      </c>
      <c r="E162" s="1">
        <v>24187666112</v>
      </c>
      <c r="G162" s="1">
        <v>0</v>
      </c>
      <c r="I162" s="1">
        <f t="shared" si="8"/>
        <v>24187666112</v>
      </c>
      <c r="K162" s="7">
        <f t="shared" si="9"/>
        <v>5.33105925777574E-3</v>
      </c>
      <c r="M162" s="1">
        <v>0</v>
      </c>
      <c r="O162" s="1">
        <v>24187666112</v>
      </c>
      <c r="Q162" s="1">
        <v>0</v>
      </c>
      <c r="S162" s="1">
        <f t="shared" si="10"/>
        <v>24187666112</v>
      </c>
      <c r="U162" s="7">
        <f t="shared" si="11"/>
        <v>5.33105925777574E-3</v>
      </c>
    </row>
    <row r="163" spans="1:21" ht="21" x14ac:dyDescent="0.25">
      <c r="A163" s="3" t="s">
        <v>156</v>
      </c>
      <c r="C163" s="1">
        <v>0</v>
      </c>
      <c r="E163" s="1">
        <v>32616223667</v>
      </c>
      <c r="G163" s="1">
        <v>0</v>
      </c>
      <c r="I163" s="1">
        <f t="shared" si="8"/>
        <v>32616223667</v>
      </c>
      <c r="K163" s="7">
        <f t="shared" si="9"/>
        <v>7.1887473693619235E-3</v>
      </c>
      <c r="M163" s="1">
        <v>0</v>
      </c>
      <c r="O163" s="1">
        <v>32616223667</v>
      </c>
      <c r="Q163" s="1">
        <v>0</v>
      </c>
      <c r="S163" s="1">
        <f t="shared" si="10"/>
        <v>32616223667</v>
      </c>
      <c r="U163" s="7">
        <f t="shared" si="11"/>
        <v>7.1887473693619235E-3</v>
      </c>
    </row>
    <row r="164" spans="1:21" ht="21" x14ac:dyDescent="0.25">
      <c r="A164" s="3" t="s">
        <v>121</v>
      </c>
      <c r="C164" s="1">
        <v>0</v>
      </c>
      <c r="E164" s="1">
        <v>55243541904</v>
      </c>
      <c r="G164" s="1">
        <v>0</v>
      </c>
      <c r="I164" s="1">
        <f t="shared" si="8"/>
        <v>55243541904</v>
      </c>
      <c r="K164" s="7">
        <f t="shared" si="9"/>
        <v>1.2175899656293438E-2</v>
      </c>
      <c r="M164" s="1">
        <v>0</v>
      </c>
      <c r="O164" s="1">
        <v>55243541904</v>
      </c>
      <c r="Q164" s="1">
        <v>0</v>
      </c>
      <c r="S164" s="1">
        <f t="shared" si="10"/>
        <v>55243541904</v>
      </c>
      <c r="U164" s="7">
        <f t="shared" si="11"/>
        <v>1.2175899656293438E-2</v>
      </c>
    </row>
    <row r="165" spans="1:21" ht="21" x14ac:dyDescent="0.25">
      <c r="A165" s="3" t="s">
        <v>114</v>
      </c>
      <c r="C165" s="1">
        <v>0</v>
      </c>
      <c r="E165" s="1">
        <v>18967794914</v>
      </c>
      <c r="G165" s="1">
        <v>0</v>
      </c>
      <c r="I165" s="1">
        <f t="shared" si="8"/>
        <v>18967794914</v>
      </c>
      <c r="K165" s="7">
        <f t="shared" si="9"/>
        <v>4.1805785728828279E-3</v>
      </c>
      <c r="M165" s="1">
        <v>0</v>
      </c>
      <c r="O165" s="1">
        <v>18967794914</v>
      </c>
      <c r="Q165" s="1">
        <v>0</v>
      </c>
      <c r="S165" s="1">
        <f t="shared" si="10"/>
        <v>18967794914</v>
      </c>
      <c r="U165" s="7">
        <f t="shared" si="11"/>
        <v>4.1805785728828279E-3</v>
      </c>
    </row>
    <row r="166" spans="1:21" ht="21" x14ac:dyDescent="0.25">
      <c r="A166" s="3" t="s">
        <v>29</v>
      </c>
      <c r="C166" s="1">
        <v>0</v>
      </c>
      <c r="E166" s="1">
        <v>43443893983</v>
      </c>
      <c r="G166" s="1">
        <v>0</v>
      </c>
      <c r="I166" s="1">
        <f t="shared" si="8"/>
        <v>43443893983</v>
      </c>
      <c r="K166" s="7">
        <f t="shared" si="9"/>
        <v>9.5752096187981285E-3</v>
      </c>
      <c r="M166" s="1">
        <v>0</v>
      </c>
      <c r="O166" s="1">
        <v>43443893983</v>
      </c>
      <c r="Q166" s="1">
        <v>0</v>
      </c>
      <c r="S166" s="1">
        <f t="shared" si="10"/>
        <v>43443893983</v>
      </c>
      <c r="U166" s="7">
        <f t="shared" si="11"/>
        <v>9.5752096187981285E-3</v>
      </c>
    </row>
    <row r="167" spans="1:21" ht="21" x14ac:dyDescent="0.25">
      <c r="A167" s="3" t="s">
        <v>100</v>
      </c>
      <c r="C167" s="1">
        <v>0</v>
      </c>
      <c r="E167" s="1">
        <v>48203116304</v>
      </c>
      <c r="G167" s="1">
        <v>0</v>
      </c>
      <c r="I167" s="1">
        <f t="shared" si="8"/>
        <v>48203116304</v>
      </c>
      <c r="K167" s="7">
        <f t="shared" si="9"/>
        <v>1.0624161431540102E-2</v>
      </c>
      <c r="M167" s="1">
        <v>0</v>
      </c>
      <c r="O167" s="1">
        <v>48203116304</v>
      </c>
      <c r="Q167" s="1">
        <v>0</v>
      </c>
      <c r="S167" s="1">
        <f t="shared" si="10"/>
        <v>48203116304</v>
      </c>
      <c r="U167" s="7">
        <f t="shared" si="11"/>
        <v>1.0624161431540102E-2</v>
      </c>
    </row>
    <row r="168" spans="1:21" ht="21" x14ac:dyDescent="0.25">
      <c r="A168" s="3" t="s">
        <v>66</v>
      </c>
      <c r="C168" s="1">
        <v>0</v>
      </c>
      <c r="E168" s="1">
        <v>86858926777</v>
      </c>
      <c r="G168" s="1">
        <v>0</v>
      </c>
      <c r="I168" s="1">
        <f t="shared" si="8"/>
        <v>86858926777</v>
      </c>
      <c r="K168" s="7">
        <f t="shared" si="9"/>
        <v>1.9144058115026744E-2</v>
      </c>
      <c r="M168" s="1">
        <v>0</v>
      </c>
      <c r="O168" s="1">
        <v>86858926777</v>
      </c>
      <c r="Q168" s="1">
        <v>0</v>
      </c>
      <c r="S168" s="1">
        <f t="shared" si="10"/>
        <v>86858926777</v>
      </c>
      <c r="U168" s="7">
        <f t="shared" si="11"/>
        <v>1.9144058115026744E-2</v>
      </c>
    </row>
    <row r="169" spans="1:21" ht="21" x14ac:dyDescent="0.25">
      <c r="A169" s="3" t="s">
        <v>108</v>
      </c>
      <c r="C169" s="1">
        <v>0</v>
      </c>
      <c r="E169" s="1">
        <v>20397622681</v>
      </c>
      <c r="G169" s="1">
        <v>0</v>
      </c>
      <c r="I169" s="1">
        <f t="shared" si="8"/>
        <v>20397622681</v>
      </c>
      <c r="K169" s="7">
        <f t="shared" si="9"/>
        <v>4.4957183850083344E-3</v>
      </c>
      <c r="M169" s="1">
        <v>0</v>
      </c>
      <c r="O169" s="1">
        <v>20397622681</v>
      </c>
      <c r="Q169" s="1">
        <v>0</v>
      </c>
      <c r="S169" s="1">
        <f t="shared" si="10"/>
        <v>20397622681</v>
      </c>
      <c r="U169" s="7">
        <f t="shared" si="11"/>
        <v>4.4957183850083344E-3</v>
      </c>
    </row>
    <row r="170" spans="1:21" ht="21" x14ac:dyDescent="0.25">
      <c r="A170" s="3" t="s">
        <v>151</v>
      </c>
      <c r="C170" s="1">
        <v>0</v>
      </c>
      <c r="E170" s="1">
        <v>51169195787</v>
      </c>
      <c r="G170" s="1">
        <v>0</v>
      </c>
      <c r="I170" s="1">
        <f t="shared" si="8"/>
        <v>51169195787</v>
      </c>
      <c r="K170" s="7">
        <f t="shared" si="9"/>
        <v>1.1277897323788961E-2</v>
      </c>
      <c r="M170" s="1">
        <v>0</v>
      </c>
      <c r="O170" s="1">
        <v>51169195787</v>
      </c>
      <c r="Q170" s="1">
        <v>0</v>
      </c>
      <c r="S170" s="1">
        <f t="shared" si="10"/>
        <v>51169195787</v>
      </c>
      <c r="U170" s="7">
        <f t="shared" si="11"/>
        <v>1.1277897323788961E-2</v>
      </c>
    </row>
    <row r="171" spans="1:21" ht="21" x14ac:dyDescent="0.25">
      <c r="A171" s="3" t="s">
        <v>179</v>
      </c>
      <c r="C171" s="1">
        <v>0</v>
      </c>
      <c r="E171" s="1">
        <v>-1199138632</v>
      </c>
      <c r="G171" s="1">
        <v>0</v>
      </c>
      <c r="I171" s="1">
        <f t="shared" si="8"/>
        <v>-1199138632</v>
      </c>
      <c r="K171" s="7">
        <f t="shared" si="9"/>
        <v>-2.6429499546914108E-4</v>
      </c>
      <c r="M171" s="1">
        <v>0</v>
      </c>
      <c r="O171" s="1">
        <v>-1199138632</v>
      </c>
      <c r="Q171" s="1">
        <v>0</v>
      </c>
      <c r="S171" s="1">
        <f t="shared" si="10"/>
        <v>-1199138632</v>
      </c>
      <c r="U171" s="7">
        <f t="shared" si="11"/>
        <v>-2.6429499546914108E-4</v>
      </c>
    </row>
    <row r="172" spans="1:21" ht="21" x14ac:dyDescent="0.25">
      <c r="A172" s="3" t="s">
        <v>81</v>
      </c>
      <c r="C172" s="1">
        <v>0</v>
      </c>
      <c r="E172" s="1">
        <v>66435004864</v>
      </c>
      <c r="G172" s="1">
        <v>0</v>
      </c>
      <c r="I172" s="1">
        <f t="shared" si="8"/>
        <v>66435004864</v>
      </c>
      <c r="K172" s="7">
        <f t="shared" si="9"/>
        <v>1.4642543273114433E-2</v>
      </c>
      <c r="M172" s="1">
        <v>0</v>
      </c>
      <c r="O172" s="1">
        <v>66435004864</v>
      </c>
      <c r="Q172" s="1">
        <v>0</v>
      </c>
      <c r="S172" s="1">
        <f t="shared" si="10"/>
        <v>66435004864</v>
      </c>
      <c r="U172" s="7">
        <f t="shared" si="11"/>
        <v>1.4642543273114433E-2</v>
      </c>
    </row>
    <row r="173" spans="1:21" ht="21" x14ac:dyDescent="0.25">
      <c r="A173" s="3" t="s">
        <v>83</v>
      </c>
      <c r="C173" s="1">
        <v>0</v>
      </c>
      <c r="E173" s="1">
        <v>28858235464</v>
      </c>
      <c r="G173" s="1">
        <v>0</v>
      </c>
      <c r="I173" s="1">
        <f t="shared" si="8"/>
        <v>28858235464</v>
      </c>
      <c r="K173" s="7">
        <f t="shared" si="9"/>
        <v>6.3604715982541089E-3</v>
      </c>
      <c r="M173" s="1">
        <v>0</v>
      </c>
      <c r="O173" s="1">
        <v>28858235464</v>
      </c>
      <c r="Q173" s="1">
        <v>0</v>
      </c>
      <c r="S173" s="1">
        <f t="shared" si="10"/>
        <v>28858235464</v>
      </c>
      <c r="U173" s="7">
        <f t="shared" si="11"/>
        <v>6.3604715982541089E-3</v>
      </c>
    </row>
    <row r="174" spans="1:21" s="9" customFormat="1" ht="24" x14ac:dyDescent="0.25">
      <c r="A174" s="9" t="s">
        <v>181</v>
      </c>
      <c r="C174" s="10">
        <f>SUM(C8:C173)</f>
        <v>269573400713</v>
      </c>
      <c r="E174" s="10">
        <f>SUM(E8:E173)</f>
        <v>4078367812093</v>
      </c>
      <c r="G174" s="10">
        <f>SUM(G8:G173)</f>
        <v>189180762854</v>
      </c>
      <c r="I174" s="10">
        <f>SUM(I8:I173)</f>
        <v>4537121975660</v>
      </c>
      <c r="K174" s="12">
        <f>SUM(K8:K173)</f>
        <v>0.99999999999999922</v>
      </c>
      <c r="M174" s="10">
        <f>SUM(M8:M173)</f>
        <v>269573400713</v>
      </c>
      <c r="O174" s="10">
        <f>SUM(O8:O173)</f>
        <v>4078367812093</v>
      </c>
      <c r="Q174" s="10">
        <f>SUM(Q8:Q173)</f>
        <v>189180762854</v>
      </c>
      <c r="S174" s="10">
        <f>SUM(S8:S173)</f>
        <v>4537121975660</v>
      </c>
      <c r="U174" s="12">
        <f>SUM(U8:U173)</f>
        <v>0.99999999999999922</v>
      </c>
    </row>
  </sheetData>
  <mergeCells count="17">
    <mergeCell ref="A5:U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1"/>
  <sheetViews>
    <sheetView rightToLeft="1" workbookViewId="0">
      <selection activeCell="C12" sqref="C12"/>
    </sheetView>
  </sheetViews>
  <sheetFormatPr defaultColWidth="9.140625" defaultRowHeight="18.75" x14ac:dyDescent="0.25"/>
  <cols>
    <col min="1" max="1" width="21.5703125" style="1" customWidth="1"/>
    <col min="2" max="2" width="1" style="1" customWidth="1"/>
    <col min="3" max="3" width="36" style="1" bestFit="1" customWidth="1"/>
    <col min="4" max="4" width="1" style="1" customWidth="1"/>
    <col min="5" max="5" width="31.42578125" style="1" bestFit="1" customWidth="1"/>
    <col min="6" max="6" width="1" style="1" customWidth="1"/>
    <col min="7" max="7" width="36" style="1" bestFit="1" customWidth="1"/>
    <col min="8" max="8" width="1" style="1" customWidth="1"/>
    <col min="9" max="9" width="31.4257812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</row>
    <row r="3" spans="1:10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  <c r="H3" s="14" t="s">
        <v>194</v>
      </c>
      <c r="I3" s="14" t="s">
        <v>194</v>
      </c>
    </row>
    <row r="4" spans="1:10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</row>
    <row r="5" spans="1:10" s="18" customFormat="1" ht="28.5" x14ac:dyDescent="0.4">
      <c r="A5" s="15" t="s">
        <v>249</v>
      </c>
      <c r="B5" s="15"/>
      <c r="C5" s="15"/>
      <c r="D5" s="15"/>
      <c r="E5" s="15"/>
      <c r="F5" s="15"/>
      <c r="G5" s="15"/>
      <c r="H5" s="15"/>
      <c r="I5" s="15"/>
      <c r="J5" s="16"/>
    </row>
    <row r="6" spans="1:10" ht="27" thickBot="1" x14ac:dyDescent="0.3">
      <c r="A6" s="2" t="s">
        <v>230</v>
      </c>
      <c r="C6" s="13" t="s">
        <v>240</v>
      </c>
      <c r="D6" s="13" t="s">
        <v>196</v>
      </c>
      <c r="E6" s="13" t="s">
        <v>196</v>
      </c>
      <c r="G6" s="13" t="s">
        <v>241</v>
      </c>
      <c r="H6" s="13" t="s">
        <v>197</v>
      </c>
      <c r="I6" s="13" t="s">
        <v>197</v>
      </c>
    </row>
    <row r="7" spans="1:10" ht="27" thickBot="1" x14ac:dyDescent="0.3">
      <c r="A7" s="13" t="s">
        <v>231</v>
      </c>
      <c r="C7" s="13" t="s">
        <v>232</v>
      </c>
      <c r="E7" s="13" t="s">
        <v>233</v>
      </c>
      <c r="G7" s="13" t="s">
        <v>232</v>
      </c>
      <c r="I7" s="13" t="s">
        <v>233</v>
      </c>
    </row>
    <row r="8" spans="1:10" ht="21" x14ac:dyDescent="0.25">
      <c r="A8" s="3" t="s">
        <v>192</v>
      </c>
      <c r="C8" s="1">
        <v>7040150107</v>
      </c>
      <c r="E8" s="7">
        <f>C8/$C$10</f>
        <v>0.99999701328283075</v>
      </c>
      <c r="G8" s="1">
        <v>7040150107</v>
      </c>
      <c r="I8" s="7">
        <f>G8/$G$10</f>
        <v>0.99999701328283075</v>
      </c>
    </row>
    <row r="9" spans="1:10" ht="21.75" thickBot="1" x14ac:dyDescent="0.3">
      <c r="A9" s="3" t="s">
        <v>193</v>
      </c>
      <c r="C9" s="1">
        <v>21027</v>
      </c>
      <c r="E9" s="7">
        <f>C9/$C$10</f>
        <v>2.9867171691965862E-6</v>
      </c>
      <c r="G9" s="1">
        <v>21027</v>
      </c>
      <c r="I9" s="7">
        <f>G9/$G$10</f>
        <v>2.9867171691965862E-6</v>
      </c>
    </row>
    <row r="10" spans="1:10" s="9" customFormat="1" ht="24.75" thickBot="1" x14ac:dyDescent="0.3">
      <c r="A10" s="9" t="s">
        <v>181</v>
      </c>
      <c r="C10" s="10">
        <f>SUM(C8:C9)</f>
        <v>7040171134</v>
      </c>
      <c r="E10" s="12">
        <f>SUM(E8:E9)</f>
        <v>1</v>
      </c>
      <c r="G10" s="10">
        <f>SUM(G8:G9)</f>
        <v>7040171134</v>
      </c>
      <c r="I10" s="12">
        <f>SUM(I8:I9)</f>
        <v>1</v>
      </c>
    </row>
    <row r="11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10"/>
  <sheetViews>
    <sheetView rightToLeft="1" workbookViewId="0">
      <selection activeCell="E21" sqref="E21"/>
    </sheetView>
  </sheetViews>
  <sheetFormatPr defaultColWidth="9.140625" defaultRowHeight="18.75" x14ac:dyDescent="0.25"/>
  <cols>
    <col min="1" max="1" width="34.28515625" style="1" bestFit="1" customWidth="1"/>
    <col min="2" max="2" width="1" style="1" customWidth="1"/>
    <col min="3" max="3" width="22" style="1" customWidth="1"/>
    <col min="4" max="4" width="1" style="1" customWidth="1"/>
    <col min="5" max="5" width="40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</row>
    <row r="4" spans="1:5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</row>
    <row r="5" spans="1:5" customFormat="1" ht="28.5" x14ac:dyDescent="0.25">
      <c r="A5" s="15" t="s">
        <v>250</v>
      </c>
      <c r="B5" s="15"/>
      <c r="C5" s="15"/>
      <c r="D5" s="15"/>
      <c r="E5" s="15"/>
    </row>
    <row r="6" spans="1:5" ht="26.25" x14ac:dyDescent="0.25">
      <c r="A6" s="13" t="s">
        <v>234</v>
      </c>
      <c r="C6" s="13" t="s">
        <v>240</v>
      </c>
      <c r="E6" s="13" t="s">
        <v>241</v>
      </c>
    </row>
    <row r="7" spans="1:5" ht="26.25" x14ac:dyDescent="0.25">
      <c r="A7" s="13" t="s">
        <v>234</v>
      </c>
      <c r="C7" s="13" t="s">
        <v>189</v>
      </c>
      <c r="E7" s="13" t="s">
        <v>189</v>
      </c>
    </row>
    <row r="8" spans="1:5" ht="21" x14ac:dyDescent="0.25">
      <c r="A8" s="3" t="s">
        <v>235</v>
      </c>
      <c r="C8" s="1">
        <v>2252643123</v>
      </c>
      <c r="E8" s="1">
        <v>2252643123</v>
      </c>
    </row>
    <row r="9" spans="1:5" s="9" customFormat="1" ht="24" x14ac:dyDescent="0.25">
      <c r="A9" s="9" t="s">
        <v>181</v>
      </c>
      <c r="C9" s="10">
        <f>SUM(C8)</f>
        <v>2252643123</v>
      </c>
      <c r="E9" s="10">
        <f>SUM(E8)</f>
        <v>2252643123</v>
      </c>
    </row>
    <row r="10" spans="1:5" s="9" customFormat="1" ht="24" x14ac:dyDescent="0.25"/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33"/>
  <sheetViews>
    <sheetView rightToLeft="1" workbookViewId="0">
      <selection activeCell="E14" sqref="E14"/>
    </sheetView>
  </sheetViews>
  <sheetFormatPr defaultColWidth="9.140625" defaultRowHeight="18.75" x14ac:dyDescent="0.25"/>
  <cols>
    <col min="1" max="1" width="27.140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28515625" style="1" bestFit="1" customWidth="1"/>
    <col min="10" max="10" width="1" style="1" customWidth="1"/>
    <col min="11" max="11" width="22" style="1" customWidth="1"/>
    <col min="12" max="12" width="1" style="1" customWidth="1"/>
    <col min="13" max="13" width="25.7109375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22" style="1" customWidth="1"/>
    <col min="18" max="18" width="1" style="1" customWidth="1"/>
    <col min="19" max="19" width="2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22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  <c r="H3" s="14" t="s">
        <v>194</v>
      </c>
      <c r="I3" s="14" t="s">
        <v>194</v>
      </c>
      <c r="J3" s="14" t="s">
        <v>194</v>
      </c>
      <c r="K3" s="14" t="s">
        <v>194</v>
      </c>
      <c r="L3" s="14" t="s">
        <v>194</v>
      </c>
      <c r="M3" s="14" t="s">
        <v>194</v>
      </c>
      <c r="N3" s="14" t="s">
        <v>194</v>
      </c>
      <c r="O3" s="14" t="s">
        <v>194</v>
      </c>
      <c r="P3" s="14" t="s">
        <v>194</v>
      </c>
      <c r="Q3" s="14" t="s">
        <v>194</v>
      </c>
      <c r="R3" s="14" t="s">
        <v>194</v>
      </c>
      <c r="S3" s="14" t="s">
        <v>194</v>
      </c>
    </row>
    <row r="4" spans="1:22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5" spans="1:22" s="19" customFormat="1" ht="28.5" x14ac:dyDescent="0.25">
      <c r="A5" s="15" t="s">
        <v>226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  <c r="U5" s="16"/>
      <c r="V5" s="16"/>
    </row>
    <row r="6" spans="1:22" ht="26.25" x14ac:dyDescent="0.25">
      <c r="A6" s="13" t="s">
        <v>3</v>
      </c>
      <c r="C6" s="13" t="s">
        <v>202</v>
      </c>
      <c r="D6" s="13" t="s">
        <v>202</v>
      </c>
      <c r="E6" s="13" t="s">
        <v>202</v>
      </c>
      <c r="F6" s="13" t="s">
        <v>202</v>
      </c>
      <c r="G6" s="13" t="s">
        <v>202</v>
      </c>
      <c r="I6" s="13" t="s">
        <v>240</v>
      </c>
      <c r="J6" s="13" t="s">
        <v>196</v>
      </c>
      <c r="K6" s="13" t="s">
        <v>196</v>
      </c>
      <c r="L6" s="13" t="s">
        <v>196</v>
      </c>
      <c r="M6" s="13" t="s">
        <v>196</v>
      </c>
      <c r="O6" s="13" t="s">
        <v>241</v>
      </c>
      <c r="P6" s="13" t="s">
        <v>197</v>
      </c>
      <c r="Q6" s="13" t="s">
        <v>197</v>
      </c>
      <c r="R6" s="13" t="s">
        <v>197</v>
      </c>
      <c r="S6" s="13" t="s">
        <v>197</v>
      </c>
    </row>
    <row r="7" spans="1:22" ht="26.25" x14ac:dyDescent="0.25">
      <c r="A7" s="13" t="s">
        <v>3</v>
      </c>
      <c r="C7" s="13" t="s">
        <v>203</v>
      </c>
      <c r="E7" s="13" t="s">
        <v>204</v>
      </c>
      <c r="G7" s="13" t="s">
        <v>205</v>
      </c>
      <c r="I7" s="13" t="s">
        <v>206</v>
      </c>
      <c r="K7" s="13" t="s">
        <v>200</v>
      </c>
      <c r="M7" s="13" t="s">
        <v>207</v>
      </c>
      <c r="O7" s="13" t="s">
        <v>206</v>
      </c>
      <c r="Q7" s="13" t="s">
        <v>200</v>
      </c>
      <c r="S7" s="13" t="s">
        <v>207</v>
      </c>
    </row>
    <row r="8" spans="1:22" ht="21" x14ac:dyDescent="0.25">
      <c r="A8" s="3" t="s">
        <v>84</v>
      </c>
      <c r="C8" s="1" t="s">
        <v>6</v>
      </c>
      <c r="E8" s="1">
        <v>20412175</v>
      </c>
      <c r="G8" s="1">
        <v>150</v>
      </c>
      <c r="I8" s="1">
        <v>3061826250</v>
      </c>
      <c r="K8" s="1">
        <v>61647508</v>
      </c>
      <c r="M8" s="1">
        <f>I8-K8</f>
        <v>3000178742</v>
      </c>
      <c r="O8" s="1">
        <v>3061826250</v>
      </c>
      <c r="Q8" s="1">
        <v>61647508</v>
      </c>
      <c r="S8" s="1">
        <f>O8-Q8</f>
        <v>3000178742</v>
      </c>
    </row>
    <row r="9" spans="1:22" ht="21" x14ac:dyDescent="0.25">
      <c r="A9" s="3" t="s">
        <v>123</v>
      </c>
      <c r="C9" s="1" t="s">
        <v>208</v>
      </c>
      <c r="E9" s="1">
        <v>42302049</v>
      </c>
      <c r="G9" s="1">
        <v>475</v>
      </c>
      <c r="I9" s="1">
        <v>20093473275</v>
      </c>
      <c r="K9" s="1">
        <v>1227575538</v>
      </c>
      <c r="M9" s="1">
        <f t="shared" ref="M9:M32" si="0">I9-K9</f>
        <v>18865897737</v>
      </c>
      <c r="O9" s="1">
        <v>20093473275</v>
      </c>
      <c r="Q9" s="1">
        <v>1227575538</v>
      </c>
      <c r="S9" s="1">
        <f t="shared" ref="S9:S32" si="1">O9-Q9</f>
        <v>18865897737</v>
      </c>
    </row>
    <row r="10" spans="1:22" ht="21" x14ac:dyDescent="0.25">
      <c r="A10" s="3" t="s">
        <v>91</v>
      </c>
      <c r="C10" s="1" t="s">
        <v>6</v>
      </c>
      <c r="E10" s="1">
        <v>35012218</v>
      </c>
      <c r="G10" s="1">
        <v>440</v>
      </c>
      <c r="I10" s="1">
        <v>15405375920</v>
      </c>
      <c r="K10" s="1">
        <v>1188025197</v>
      </c>
      <c r="M10" s="1">
        <f t="shared" si="0"/>
        <v>14217350723</v>
      </c>
      <c r="O10" s="1">
        <v>15405375920</v>
      </c>
      <c r="Q10" s="1">
        <v>1188025197</v>
      </c>
      <c r="S10" s="1">
        <f t="shared" si="1"/>
        <v>14217350723</v>
      </c>
    </row>
    <row r="11" spans="1:22" ht="21" x14ac:dyDescent="0.25">
      <c r="A11" s="3" t="s">
        <v>173</v>
      </c>
      <c r="C11" s="1" t="s">
        <v>209</v>
      </c>
      <c r="E11" s="1">
        <v>20055032</v>
      </c>
      <c r="G11" s="1">
        <v>91</v>
      </c>
      <c r="I11" s="1">
        <v>1825007912</v>
      </c>
      <c r="K11" s="1">
        <v>257648176</v>
      </c>
      <c r="M11" s="1">
        <f t="shared" si="0"/>
        <v>1567359736</v>
      </c>
      <c r="O11" s="1">
        <v>1825007912</v>
      </c>
      <c r="Q11" s="1">
        <v>257648176</v>
      </c>
      <c r="S11" s="1">
        <f t="shared" si="1"/>
        <v>1567359736</v>
      </c>
    </row>
    <row r="12" spans="1:22" ht="21" x14ac:dyDescent="0.25">
      <c r="A12" s="3" t="s">
        <v>79</v>
      </c>
      <c r="C12" s="1" t="s">
        <v>210</v>
      </c>
      <c r="E12" s="1">
        <v>4709014</v>
      </c>
      <c r="G12" s="1">
        <v>300</v>
      </c>
      <c r="I12" s="1">
        <v>1412704200</v>
      </c>
      <c r="K12" s="1">
        <v>197295755</v>
      </c>
      <c r="M12" s="1">
        <f t="shared" si="0"/>
        <v>1215408445</v>
      </c>
      <c r="O12" s="1">
        <v>1412704200</v>
      </c>
      <c r="Q12" s="1">
        <v>197295755</v>
      </c>
      <c r="S12" s="1">
        <f t="shared" si="1"/>
        <v>1215408445</v>
      </c>
    </row>
    <row r="13" spans="1:22" ht="21" x14ac:dyDescent="0.25">
      <c r="A13" s="3" t="s">
        <v>149</v>
      </c>
      <c r="C13" s="1" t="s">
        <v>211</v>
      </c>
      <c r="E13" s="1">
        <v>71962098</v>
      </c>
      <c r="G13" s="1">
        <v>104</v>
      </c>
      <c r="I13" s="1">
        <v>7484058192</v>
      </c>
      <c r="K13" s="1">
        <v>1060351572</v>
      </c>
      <c r="M13" s="1">
        <f t="shared" si="0"/>
        <v>6423706620</v>
      </c>
      <c r="O13" s="1">
        <v>7484058192</v>
      </c>
      <c r="Q13" s="1">
        <v>1060351572</v>
      </c>
      <c r="S13" s="1">
        <f t="shared" si="1"/>
        <v>6423706620</v>
      </c>
    </row>
    <row r="14" spans="1:22" ht="21" x14ac:dyDescent="0.25">
      <c r="A14" s="3" t="s">
        <v>20</v>
      </c>
      <c r="C14" s="1" t="s">
        <v>212</v>
      </c>
      <c r="E14" s="1">
        <v>5980381</v>
      </c>
      <c r="G14" s="1">
        <v>3132</v>
      </c>
      <c r="I14" s="1">
        <v>18730553292</v>
      </c>
      <c r="K14" s="1">
        <v>1245509938</v>
      </c>
      <c r="M14" s="1">
        <f t="shared" si="0"/>
        <v>17485043354</v>
      </c>
      <c r="O14" s="1">
        <v>18730553292</v>
      </c>
      <c r="Q14" s="1">
        <v>1245509938</v>
      </c>
      <c r="S14" s="1">
        <f t="shared" si="1"/>
        <v>17485043354</v>
      </c>
    </row>
    <row r="15" spans="1:22" ht="21" x14ac:dyDescent="0.25">
      <c r="A15" s="3" t="s">
        <v>44</v>
      </c>
      <c r="C15" s="1" t="s">
        <v>209</v>
      </c>
      <c r="E15" s="1">
        <v>603813</v>
      </c>
      <c r="G15" s="1">
        <v>6928</v>
      </c>
      <c r="I15" s="1">
        <v>4183216464</v>
      </c>
      <c r="K15" s="1">
        <v>590571736</v>
      </c>
      <c r="M15" s="1">
        <f t="shared" si="0"/>
        <v>3592644728</v>
      </c>
      <c r="O15" s="1">
        <v>4183216464</v>
      </c>
      <c r="Q15" s="1">
        <v>590571736</v>
      </c>
      <c r="S15" s="1">
        <f t="shared" si="1"/>
        <v>3592644728</v>
      </c>
    </row>
    <row r="16" spans="1:22" ht="21" x14ac:dyDescent="0.25">
      <c r="A16" s="3" t="s">
        <v>105</v>
      </c>
      <c r="C16" s="1" t="s">
        <v>6</v>
      </c>
      <c r="E16" s="1">
        <v>941798</v>
      </c>
      <c r="G16" s="1">
        <v>22700</v>
      </c>
      <c r="I16" s="1">
        <v>21378814600</v>
      </c>
      <c r="K16" s="1">
        <v>1228350226</v>
      </c>
      <c r="M16" s="1">
        <f t="shared" si="0"/>
        <v>20150464374</v>
      </c>
      <c r="O16" s="1">
        <v>21378814600</v>
      </c>
      <c r="Q16" s="1">
        <v>1228350226</v>
      </c>
      <c r="S16" s="1">
        <f t="shared" si="1"/>
        <v>20150464374</v>
      </c>
    </row>
    <row r="17" spans="1:19" ht="21" x14ac:dyDescent="0.25">
      <c r="A17" s="3" t="s">
        <v>120</v>
      </c>
      <c r="C17" s="1" t="s">
        <v>213</v>
      </c>
      <c r="E17" s="1">
        <v>39127354</v>
      </c>
      <c r="G17" s="1">
        <v>150</v>
      </c>
      <c r="I17" s="1">
        <v>5869103100</v>
      </c>
      <c r="K17" s="1">
        <v>753347562</v>
      </c>
      <c r="M17" s="1">
        <f t="shared" si="0"/>
        <v>5115755538</v>
      </c>
      <c r="O17" s="1">
        <v>5869103100</v>
      </c>
      <c r="Q17" s="1">
        <v>753347562</v>
      </c>
      <c r="S17" s="1">
        <f t="shared" si="1"/>
        <v>5115755538</v>
      </c>
    </row>
    <row r="18" spans="1:19" ht="21" x14ac:dyDescent="0.25">
      <c r="A18" s="3" t="s">
        <v>101</v>
      </c>
      <c r="C18" s="1" t="s">
        <v>214</v>
      </c>
      <c r="E18" s="1">
        <v>300610</v>
      </c>
      <c r="G18" s="1">
        <v>28874</v>
      </c>
      <c r="I18" s="1">
        <v>8679813140</v>
      </c>
      <c r="K18" s="1">
        <v>88269286</v>
      </c>
      <c r="M18" s="1">
        <f t="shared" si="0"/>
        <v>8591543854</v>
      </c>
      <c r="O18" s="1">
        <v>8679813140</v>
      </c>
      <c r="Q18" s="1">
        <v>88269286</v>
      </c>
      <c r="S18" s="1">
        <f t="shared" si="1"/>
        <v>8591543854</v>
      </c>
    </row>
    <row r="19" spans="1:19" ht="21" x14ac:dyDescent="0.25">
      <c r="A19" s="3" t="s">
        <v>69</v>
      </c>
      <c r="C19" s="1" t="s">
        <v>215</v>
      </c>
      <c r="E19" s="1">
        <v>24882813</v>
      </c>
      <c r="G19" s="1">
        <v>850</v>
      </c>
      <c r="I19" s="1">
        <v>21150391050</v>
      </c>
      <c r="K19" s="1">
        <v>1469338830</v>
      </c>
      <c r="M19" s="1">
        <f t="shared" si="0"/>
        <v>19681052220</v>
      </c>
      <c r="O19" s="1">
        <v>21150391050</v>
      </c>
      <c r="Q19" s="1">
        <v>1469338830</v>
      </c>
      <c r="S19" s="1">
        <f t="shared" si="1"/>
        <v>19681052220</v>
      </c>
    </row>
    <row r="20" spans="1:19" ht="21" x14ac:dyDescent="0.25">
      <c r="A20" s="3" t="s">
        <v>98</v>
      </c>
      <c r="C20" s="1" t="s">
        <v>210</v>
      </c>
      <c r="E20" s="1">
        <v>24428376</v>
      </c>
      <c r="G20" s="1">
        <v>790</v>
      </c>
      <c r="I20" s="1">
        <v>19298417040</v>
      </c>
      <c r="K20" s="1">
        <v>2695182580</v>
      </c>
      <c r="M20" s="1">
        <f t="shared" si="0"/>
        <v>16603234460</v>
      </c>
      <c r="O20" s="1">
        <v>19298417040</v>
      </c>
      <c r="Q20" s="1">
        <v>2695182580</v>
      </c>
      <c r="S20" s="1">
        <f t="shared" si="1"/>
        <v>16603234460</v>
      </c>
    </row>
    <row r="21" spans="1:19" ht="21" x14ac:dyDescent="0.25">
      <c r="A21" s="3" t="s">
        <v>155</v>
      </c>
      <c r="C21" s="1" t="s">
        <v>212</v>
      </c>
      <c r="E21" s="1">
        <v>8879348</v>
      </c>
      <c r="G21" s="1">
        <v>840</v>
      </c>
      <c r="I21" s="1">
        <v>7458652320</v>
      </c>
      <c r="K21" s="1">
        <v>433083038</v>
      </c>
      <c r="M21" s="1">
        <f t="shared" si="0"/>
        <v>7025569282</v>
      </c>
      <c r="O21" s="1">
        <v>7458652320</v>
      </c>
      <c r="Q21" s="1">
        <v>433083038</v>
      </c>
      <c r="S21" s="1">
        <f t="shared" si="1"/>
        <v>7025569282</v>
      </c>
    </row>
    <row r="22" spans="1:19" ht="21" x14ac:dyDescent="0.25">
      <c r="A22" s="3" t="s">
        <v>94</v>
      </c>
      <c r="C22" s="1" t="s">
        <v>216</v>
      </c>
      <c r="E22" s="1">
        <v>1150192</v>
      </c>
      <c r="G22" s="1">
        <v>9700</v>
      </c>
      <c r="I22" s="1">
        <v>11156862400</v>
      </c>
      <c r="K22" s="1">
        <v>105967485</v>
      </c>
      <c r="M22" s="1">
        <f t="shared" si="0"/>
        <v>11050894915</v>
      </c>
      <c r="O22" s="1">
        <v>11156862400</v>
      </c>
      <c r="Q22" s="1">
        <v>105967485</v>
      </c>
      <c r="S22" s="1">
        <f t="shared" si="1"/>
        <v>11050894915</v>
      </c>
    </row>
    <row r="23" spans="1:19" ht="21" x14ac:dyDescent="0.25">
      <c r="A23" s="3" t="s">
        <v>96</v>
      </c>
      <c r="C23" s="1" t="s">
        <v>217</v>
      </c>
      <c r="E23" s="1">
        <v>2147520</v>
      </c>
      <c r="G23" s="1">
        <v>7435</v>
      </c>
      <c r="I23" s="1">
        <v>15966811200</v>
      </c>
      <c r="K23" s="1">
        <v>0</v>
      </c>
      <c r="M23" s="1">
        <f t="shared" si="0"/>
        <v>15966811200</v>
      </c>
      <c r="O23" s="1">
        <v>15966811200</v>
      </c>
      <c r="Q23" s="1">
        <v>0</v>
      </c>
      <c r="S23" s="1">
        <f t="shared" si="1"/>
        <v>15966811200</v>
      </c>
    </row>
    <row r="24" spans="1:19" ht="21" x14ac:dyDescent="0.25">
      <c r="A24" s="3" t="s">
        <v>34</v>
      </c>
      <c r="C24" s="1" t="s">
        <v>208</v>
      </c>
      <c r="E24" s="1">
        <v>72579156</v>
      </c>
      <c r="G24" s="1">
        <v>240</v>
      </c>
      <c r="I24" s="1">
        <v>17418997440</v>
      </c>
      <c r="K24" s="1">
        <v>0</v>
      </c>
      <c r="M24" s="1">
        <f t="shared" si="0"/>
        <v>17418997440</v>
      </c>
      <c r="O24" s="1">
        <v>17418997440</v>
      </c>
      <c r="Q24" s="1">
        <v>0</v>
      </c>
      <c r="S24" s="1">
        <f t="shared" si="1"/>
        <v>17418997440</v>
      </c>
    </row>
    <row r="25" spans="1:19" ht="21" x14ac:dyDescent="0.25">
      <c r="A25" s="3" t="s">
        <v>170</v>
      </c>
      <c r="C25" s="1" t="s">
        <v>211</v>
      </c>
      <c r="E25" s="1">
        <v>35517068</v>
      </c>
      <c r="G25" s="1">
        <v>630</v>
      </c>
      <c r="I25" s="1">
        <v>22375752840</v>
      </c>
      <c r="K25" s="1">
        <v>1738608717</v>
      </c>
      <c r="M25" s="1">
        <f t="shared" si="0"/>
        <v>20637144123</v>
      </c>
      <c r="O25" s="1">
        <v>22375752840</v>
      </c>
      <c r="Q25" s="1">
        <v>1738608717</v>
      </c>
      <c r="S25" s="1">
        <f t="shared" si="1"/>
        <v>20637144123</v>
      </c>
    </row>
    <row r="26" spans="1:19" ht="21" x14ac:dyDescent="0.25">
      <c r="A26" s="3" t="s">
        <v>32</v>
      </c>
      <c r="C26" s="1" t="s">
        <v>209</v>
      </c>
      <c r="E26" s="1">
        <v>1420433</v>
      </c>
      <c r="G26" s="1">
        <v>300</v>
      </c>
      <c r="I26" s="1">
        <v>426129900</v>
      </c>
      <c r="K26" s="1">
        <v>8018573</v>
      </c>
      <c r="M26" s="1">
        <f t="shared" si="0"/>
        <v>418111327</v>
      </c>
      <c r="O26" s="1">
        <v>426129900</v>
      </c>
      <c r="Q26" s="1">
        <v>8018573</v>
      </c>
      <c r="S26" s="1">
        <f t="shared" si="1"/>
        <v>418111327</v>
      </c>
    </row>
    <row r="27" spans="1:19" ht="21" x14ac:dyDescent="0.25">
      <c r="A27" s="3" t="s">
        <v>31</v>
      </c>
      <c r="C27" s="1" t="s">
        <v>218</v>
      </c>
      <c r="E27" s="1">
        <v>10790479</v>
      </c>
      <c r="G27" s="1">
        <v>530</v>
      </c>
      <c r="I27" s="1">
        <v>5718953870</v>
      </c>
      <c r="K27" s="1">
        <v>0</v>
      </c>
      <c r="M27" s="1">
        <f t="shared" si="0"/>
        <v>5718953870</v>
      </c>
      <c r="O27" s="1">
        <v>5718953870</v>
      </c>
      <c r="Q27" s="1">
        <v>0</v>
      </c>
      <c r="S27" s="1">
        <f t="shared" si="1"/>
        <v>5718953870</v>
      </c>
    </row>
    <row r="28" spans="1:19" ht="21" x14ac:dyDescent="0.25">
      <c r="A28" s="3" t="s">
        <v>49</v>
      </c>
      <c r="C28" s="1" t="s">
        <v>219</v>
      </c>
      <c r="E28" s="1">
        <v>62901815</v>
      </c>
      <c r="G28" s="1">
        <v>390</v>
      </c>
      <c r="I28" s="1">
        <v>24531707850</v>
      </c>
      <c r="K28" s="1">
        <v>0</v>
      </c>
      <c r="M28" s="1">
        <f t="shared" si="0"/>
        <v>24531707850</v>
      </c>
      <c r="O28" s="1">
        <v>24531707850</v>
      </c>
      <c r="Q28" s="1">
        <v>0</v>
      </c>
      <c r="S28" s="1">
        <f t="shared" si="1"/>
        <v>24531707850</v>
      </c>
    </row>
    <row r="29" spans="1:19" ht="21" x14ac:dyDescent="0.25">
      <c r="A29" s="3" t="s">
        <v>118</v>
      </c>
      <c r="C29" s="1" t="s">
        <v>220</v>
      </c>
      <c r="E29" s="1">
        <v>26603150</v>
      </c>
      <c r="G29" s="1">
        <v>630</v>
      </c>
      <c r="I29" s="1">
        <v>16759984500</v>
      </c>
      <c r="K29" s="1">
        <v>2391471658</v>
      </c>
      <c r="M29" s="1">
        <f t="shared" si="0"/>
        <v>14368512842</v>
      </c>
      <c r="O29" s="1">
        <v>16759984500</v>
      </c>
      <c r="Q29" s="1">
        <v>2391471658</v>
      </c>
      <c r="S29" s="1">
        <f t="shared" si="1"/>
        <v>14368512842</v>
      </c>
    </row>
    <row r="30" spans="1:19" ht="21" x14ac:dyDescent="0.25">
      <c r="A30" s="3" t="s">
        <v>77</v>
      </c>
      <c r="C30" s="1" t="s">
        <v>209</v>
      </c>
      <c r="E30" s="1">
        <v>1646489</v>
      </c>
      <c r="G30" s="1">
        <v>1500</v>
      </c>
      <c r="I30" s="1">
        <v>2469733500</v>
      </c>
      <c r="K30" s="1">
        <v>138892576</v>
      </c>
      <c r="M30" s="1">
        <f t="shared" si="0"/>
        <v>2330840924</v>
      </c>
      <c r="O30" s="1">
        <v>2469733500</v>
      </c>
      <c r="Q30" s="1">
        <v>138892576</v>
      </c>
      <c r="S30" s="1">
        <f t="shared" si="1"/>
        <v>2330840924</v>
      </c>
    </row>
    <row r="31" spans="1:19" ht="21" x14ac:dyDescent="0.25">
      <c r="A31" s="3" t="s">
        <v>142</v>
      </c>
      <c r="C31" s="1" t="s">
        <v>211</v>
      </c>
      <c r="E31" s="1">
        <v>3991738</v>
      </c>
      <c r="G31" s="1">
        <v>225</v>
      </c>
      <c r="I31" s="1">
        <v>898141050</v>
      </c>
      <c r="K31" s="1">
        <v>80121129</v>
      </c>
      <c r="M31" s="1">
        <f t="shared" si="0"/>
        <v>818019921</v>
      </c>
      <c r="O31" s="1">
        <v>898141050</v>
      </c>
      <c r="Q31" s="1">
        <v>80121129</v>
      </c>
      <c r="S31" s="1">
        <f t="shared" si="1"/>
        <v>818019921</v>
      </c>
    </row>
    <row r="32" spans="1:19" ht="21" x14ac:dyDescent="0.25">
      <c r="A32" s="3" t="s">
        <v>45</v>
      </c>
      <c r="C32" s="1" t="s">
        <v>221</v>
      </c>
      <c r="E32" s="1">
        <v>30204778</v>
      </c>
      <c r="G32" s="1">
        <v>450</v>
      </c>
      <c r="I32" s="1">
        <v>13592150100</v>
      </c>
      <c r="K32" s="1">
        <v>813953612</v>
      </c>
      <c r="M32" s="1">
        <f t="shared" si="0"/>
        <v>12778196488</v>
      </c>
      <c r="O32" s="1">
        <v>13592150100</v>
      </c>
      <c r="Q32" s="1">
        <v>813953612</v>
      </c>
      <c r="S32" s="1">
        <f t="shared" si="1"/>
        <v>12778196488</v>
      </c>
    </row>
    <row r="33" spans="1:19" s="4" customFormat="1" ht="26.25" x14ac:dyDescent="0.25">
      <c r="A33" s="4" t="s">
        <v>181</v>
      </c>
      <c r="C33" s="4" t="s">
        <v>181</v>
      </c>
      <c r="E33" s="4" t="s">
        <v>181</v>
      </c>
      <c r="G33" s="4" t="s">
        <v>181</v>
      </c>
      <c r="I33" s="5">
        <f>SUM(I8:I32)</f>
        <v>287346631405</v>
      </c>
      <c r="K33" s="5">
        <f>SUM(K8:K32)</f>
        <v>17773230692</v>
      </c>
      <c r="M33" s="5">
        <f>SUM(M8:M32)</f>
        <v>269573400713</v>
      </c>
      <c r="O33" s="5">
        <f>SUM(O8:O32)</f>
        <v>287346631405</v>
      </c>
      <c r="Q33" s="5">
        <f>SUM(Q8:Q32)</f>
        <v>17773230692</v>
      </c>
      <c r="S33" s="5">
        <f>SUM(S8:S32)</f>
        <v>269573400713</v>
      </c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I15" sqref="I15"/>
    </sheetView>
  </sheetViews>
  <sheetFormatPr defaultColWidth="9.140625" defaultRowHeight="18.75" x14ac:dyDescent="0.25"/>
  <cols>
    <col min="1" max="1" width="21.5703125" style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</row>
    <row r="3" spans="1:13" ht="26.25" x14ac:dyDescent="0.25">
      <c r="A3" s="14" t="s">
        <v>194</v>
      </c>
      <c r="B3" s="14" t="s">
        <v>194</v>
      </c>
      <c r="C3" s="14" t="s">
        <v>194</v>
      </c>
      <c r="D3" s="14" t="s">
        <v>194</v>
      </c>
      <c r="E3" s="14" t="s">
        <v>194</v>
      </c>
      <c r="F3" s="14" t="s">
        <v>194</v>
      </c>
      <c r="G3" s="14" t="s">
        <v>194</v>
      </c>
      <c r="H3" s="14" t="s">
        <v>194</v>
      </c>
      <c r="I3" s="14" t="s">
        <v>194</v>
      </c>
      <c r="J3" s="14" t="s">
        <v>194</v>
      </c>
      <c r="K3" s="14" t="s">
        <v>194</v>
      </c>
      <c r="L3" s="14" t="s">
        <v>194</v>
      </c>
      <c r="M3" s="14" t="s">
        <v>194</v>
      </c>
    </row>
    <row r="4" spans="1:13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</row>
    <row r="5" spans="1:13" s="20" customFormat="1" ht="28.5" x14ac:dyDescent="0.3">
      <c r="A5" s="15" t="s">
        <v>251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27" thickBot="1" x14ac:dyDescent="0.3">
      <c r="A6" s="2" t="s">
        <v>195</v>
      </c>
      <c r="C6" s="13" t="s">
        <v>240</v>
      </c>
      <c r="D6" s="13" t="s">
        <v>196</v>
      </c>
      <c r="E6" s="13" t="s">
        <v>196</v>
      </c>
      <c r="F6" s="13" t="s">
        <v>196</v>
      </c>
      <c r="G6" s="13" t="s">
        <v>196</v>
      </c>
      <c r="I6" s="13" t="s">
        <v>241</v>
      </c>
      <c r="J6" s="13" t="s">
        <v>197</v>
      </c>
      <c r="K6" s="13" t="s">
        <v>197</v>
      </c>
      <c r="L6" s="13" t="s">
        <v>197</v>
      </c>
      <c r="M6" s="13" t="s">
        <v>197</v>
      </c>
    </row>
    <row r="7" spans="1:13" ht="27" thickBot="1" x14ac:dyDescent="0.3">
      <c r="A7" s="13" t="s">
        <v>198</v>
      </c>
      <c r="C7" s="13" t="s">
        <v>199</v>
      </c>
      <c r="E7" s="13" t="s">
        <v>200</v>
      </c>
      <c r="G7" s="13" t="s">
        <v>201</v>
      </c>
      <c r="I7" s="13" t="s">
        <v>199</v>
      </c>
      <c r="K7" s="13" t="s">
        <v>200</v>
      </c>
      <c r="M7" s="13" t="s">
        <v>201</v>
      </c>
    </row>
    <row r="8" spans="1:13" ht="21" x14ac:dyDescent="0.25">
      <c r="A8" s="3" t="s">
        <v>192</v>
      </c>
      <c r="C8" s="1">
        <v>7040150107</v>
      </c>
      <c r="E8" s="1">
        <v>0</v>
      </c>
      <c r="G8" s="1">
        <f>C8-E8</f>
        <v>7040150107</v>
      </c>
      <c r="I8" s="1">
        <v>7040150107</v>
      </c>
      <c r="K8" s="1">
        <v>0</v>
      </c>
      <c r="M8" s="1">
        <f>I8-K8</f>
        <v>7040150107</v>
      </c>
    </row>
    <row r="9" spans="1:13" ht="21.75" thickBot="1" x14ac:dyDescent="0.3">
      <c r="A9" s="3" t="s">
        <v>193</v>
      </c>
      <c r="C9" s="1">
        <v>21027</v>
      </c>
      <c r="E9" s="1">
        <v>0</v>
      </c>
      <c r="G9" s="1">
        <f>C9-E9</f>
        <v>21027</v>
      </c>
      <c r="I9" s="1">
        <v>21027</v>
      </c>
      <c r="K9" s="1">
        <v>0</v>
      </c>
      <c r="M9" s="1">
        <f>I9-K9</f>
        <v>21027</v>
      </c>
    </row>
    <row r="10" spans="1:13" s="4" customFormat="1" ht="27" thickBot="1" x14ac:dyDescent="0.3">
      <c r="A10" s="4" t="s">
        <v>181</v>
      </c>
      <c r="C10" s="5">
        <f>SUM(C8:C9)</f>
        <v>7040171134</v>
      </c>
      <c r="E10" s="5">
        <f>SUM(E8:E9)</f>
        <v>0</v>
      </c>
      <c r="G10" s="5">
        <f>SUM(G8:G9)</f>
        <v>7040171134</v>
      </c>
      <c r="I10" s="5">
        <f>SUM(I8:I9)</f>
        <v>7040171134</v>
      </c>
      <c r="K10" s="5">
        <f>SUM(K8:K9)</f>
        <v>0</v>
      </c>
      <c r="M10" s="5">
        <f>SUM(M8:M9)</f>
        <v>7040171134</v>
      </c>
    </row>
    <row r="11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2026-06-27T04:42:12Z</dcterms:modified>
</cp:coreProperties>
</file>