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Hamsang\1405\04\"/>
    </mc:Choice>
  </mc:AlternateContent>
  <xr:revisionPtr revIDLastSave="0" documentId="13_ncr:1_{12542E42-DB7F-4146-BEE8-7E1F7E364AAB}" xr6:coauthVersionLast="47" xr6:coauthVersionMax="47" xr10:uidLastSave="{00000000-0000-0000-0000-000000000000}"/>
  <bookViews>
    <workbookView xWindow="-28920" yWindow="-120" windowWidth="29040" windowHeight="15720" firstSheet="4" activeTab="11" xr2:uid="{00000000-000D-0000-FFFF-FFFF00000000}"/>
  </bookViews>
  <sheets>
    <sheet name="شاخصی همسنگ مفید" sheetId="16" r:id="rId1"/>
    <sheet name="سهام" sheetId="1" r:id="rId2"/>
    <sheet name="تعدیل قیمت" sheetId="4" r:id="rId3"/>
    <sheet name="سپرده" sheetId="6" r:id="rId4"/>
    <sheet name="درآمدها" sheetId="15" r:id="rId5"/>
    <sheet name="سرمایه‌گذاری در سهام" sheetId="11" r:id="rId6"/>
    <sheet name="درآمد سپرده بانکی" sheetId="13" r:id="rId7"/>
    <sheet name="سایر درآمدها" sheetId="14" r:id="rId8"/>
    <sheet name="درآمد سود سهام" sheetId="8" r:id="rId9"/>
    <sheet name="سود سپرده بانکی" sheetId="7" r:id="rId10"/>
    <sheet name="درآمد ناشی از فروش" sheetId="10" r:id="rId11"/>
    <sheet name="درآمد ناشی از تغییر قیمت اوراق" sheetId="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5"/>
  <c r="C9" i="15"/>
  <c r="C8" i="15"/>
  <c r="C7" i="15"/>
  <c r="E9" i="14"/>
  <c r="C9" i="14"/>
  <c r="I10" i="13"/>
  <c r="I9" i="13"/>
  <c r="I8" i="13"/>
  <c r="E10" i="13"/>
  <c r="E9" i="13"/>
  <c r="E8" i="13"/>
  <c r="C10" i="13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U131" i="11"/>
  <c r="U132" i="11"/>
  <c r="U133" i="11"/>
  <c r="U134" i="11"/>
  <c r="U135" i="11"/>
  <c r="U136" i="11"/>
  <c r="U137" i="11"/>
  <c r="U138" i="11"/>
  <c r="U139" i="11"/>
  <c r="U140" i="11"/>
  <c r="U141" i="11"/>
  <c r="U142" i="11"/>
  <c r="U143" i="11"/>
  <c r="U144" i="11"/>
  <c r="U145" i="11"/>
  <c r="U146" i="11"/>
  <c r="U147" i="11"/>
  <c r="U148" i="11"/>
  <c r="U149" i="11"/>
  <c r="U150" i="11"/>
  <c r="U151" i="11"/>
  <c r="U152" i="11"/>
  <c r="U153" i="11"/>
  <c r="U154" i="11"/>
  <c r="U155" i="11"/>
  <c r="U156" i="11"/>
  <c r="U157" i="11"/>
  <c r="U158" i="11"/>
  <c r="U159" i="11"/>
  <c r="U160" i="11"/>
  <c r="U161" i="11"/>
  <c r="U162" i="11"/>
  <c r="U163" i="11"/>
  <c r="U164" i="11"/>
  <c r="U165" i="11"/>
  <c r="U166" i="11"/>
  <c r="U167" i="11"/>
  <c r="U168" i="11"/>
  <c r="U169" i="11"/>
  <c r="U170" i="11"/>
  <c r="U171" i="11"/>
  <c r="U172" i="11"/>
  <c r="U173" i="11"/>
  <c r="U174" i="11"/>
  <c r="U175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8" i="11"/>
  <c r="S176" i="11"/>
  <c r="Q176" i="11"/>
  <c r="O176" i="11"/>
  <c r="M176" i="11"/>
  <c r="K176" i="11"/>
  <c r="I176" i="11"/>
  <c r="G176" i="11"/>
  <c r="E176" i="11"/>
  <c r="C176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157" i="11"/>
  <c r="S158" i="11"/>
  <c r="S159" i="11"/>
  <c r="S160" i="11"/>
  <c r="S161" i="11"/>
  <c r="S162" i="11"/>
  <c r="S163" i="11"/>
  <c r="S164" i="11"/>
  <c r="S165" i="11"/>
  <c r="S166" i="11"/>
  <c r="S167" i="11"/>
  <c r="S168" i="11"/>
  <c r="S169" i="11"/>
  <c r="S170" i="11"/>
  <c r="S171" i="11"/>
  <c r="S172" i="11"/>
  <c r="S173" i="11"/>
  <c r="S174" i="11"/>
  <c r="S175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8" i="11"/>
  <c r="Q9" i="10"/>
  <c r="Q10" i="10"/>
  <c r="Q11" i="10"/>
  <c r="Q12" i="10"/>
  <c r="Q13" i="10"/>
  <c r="Q14" i="10"/>
  <c r="Q15" i="10"/>
  <c r="Q98" i="10" s="1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8" i="10"/>
  <c r="O98" i="10"/>
  <c r="M98" i="10"/>
  <c r="G98" i="10"/>
  <c r="E98" i="10"/>
  <c r="Q150" i="9"/>
  <c r="O150" i="9"/>
  <c r="M150" i="9"/>
  <c r="I150" i="9"/>
  <c r="G150" i="9"/>
  <c r="E150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8" i="9"/>
  <c r="S88" i="8"/>
  <c r="Q88" i="8"/>
  <c r="O88" i="8"/>
  <c r="M88" i="8"/>
  <c r="K88" i="8"/>
  <c r="I8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" i="8"/>
  <c r="M9" i="7"/>
  <c r="M8" i="7"/>
  <c r="G9" i="7"/>
  <c r="G8" i="7"/>
  <c r="M10" i="7"/>
  <c r="K10" i="7"/>
  <c r="I10" i="7"/>
  <c r="G10" i="7"/>
  <c r="E10" i="7"/>
  <c r="C10" i="7"/>
  <c r="K10" i="6"/>
  <c r="Y175" i="1"/>
  <c r="I9" i="6"/>
  <c r="I8" i="6"/>
  <c r="I10" i="6" s="1"/>
  <c r="I10" i="4"/>
  <c r="I9" i="4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0" i="1"/>
  <c r="W175" i="1"/>
  <c r="U175" i="1"/>
  <c r="O175" i="1"/>
  <c r="K175" i="1"/>
  <c r="G175" i="1"/>
  <c r="E175" i="1"/>
  <c r="G10" i="13"/>
  <c r="G10" i="6"/>
  <c r="E10" i="6"/>
  <c r="C10" i="6"/>
  <c r="U176" i="11" l="1"/>
  <c r="I98" i="10"/>
  <c r="A179" i="9"/>
</calcChain>
</file>

<file path=xl/sharedStrings.xml><?xml version="1.0" encoding="utf-8"?>
<sst xmlns="http://schemas.openxmlformats.org/spreadsheetml/2006/main" count="1471" uniqueCount="271">
  <si>
    <t>صندوق سرمایه‌گذاری شاخصی هم‌وزن همسنگ مفید</t>
  </si>
  <si>
    <t>صورت وضعیت پورتفوی</t>
  </si>
  <si>
    <t>برای ماه منتهی به 1405/04/31</t>
  </si>
  <si>
    <t>نام شرکت</t>
  </si>
  <si>
    <t>1405/03/31</t>
  </si>
  <si>
    <t>تغییرات طی دوره</t>
  </si>
  <si>
    <t>1405/04/31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</si>
  <si>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</si>
  <si>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</si>
  <si>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</si>
  <si>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</si>
  <si>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</si>
  <si>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</si>
  <si>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</si>
  <si>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</si>
  <si>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آلومینیوم‌ایران‌</t>
  </si>
  <si>
    <t>افست‌</t>
  </si>
  <si>
    <t>البرزدارو</t>
  </si>
  <si>
    <t>الکتریک‌ خودرو شرق‌</t>
  </si>
  <si>
    <t>انتقال داده های آسیاتک</t>
  </si>
  <si>
    <t>ایران یاساتایرورابر</t>
  </si>
  <si>
    <t>ایران‌ تایر</t>
  </si>
  <si>
    <t>ایران‌ ترانسفو</t>
  </si>
  <si>
    <t>ایران‌ خودرو</t>
  </si>
  <si>
    <t>باما</t>
  </si>
  <si>
    <t>بانک اقتصادنوین</t>
  </si>
  <si>
    <t>بانک پارسیان</t>
  </si>
  <si>
    <t>بانک سینا</t>
  </si>
  <si>
    <t>بانک ملت</t>
  </si>
  <si>
    <t>به پرداخت ملت</t>
  </si>
  <si>
    <t>بهساز کاشانه تهران</t>
  </si>
  <si>
    <t>بهنوش  ایران</t>
  </si>
  <si>
    <t>بورس کالای ایران</t>
  </si>
  <si>
    <t>بیمه  ما</t>
  </si>
  <si>
    <t>بیمه آسیا</t>
  </si>
  <si>
    <t>بیمه البرز</t>
  </si>
  <si>
    <t>بیمه پارسیان</t>
  </si>
  <si>
    <t>بین  المللی  محصولات   پارس</t>
  </si>
  <si>
    <t>پارس  خزر</t>
  </si>
  <si>
    <t>پالایش نفت تبریز</t>
  </si>
  <si>
    <t>پالایش نفت تهران</t>
  </si>
  <si>
    <t>پالایش نفت شیراز</t>
  </si>
  <si>
    <t>پاکسان</t>
  </si>
  <si>
    <t>پتروشیمی پارس</t>
  </si>
  <si>
    <t>پتروشیمی جم پیلن</t>
  </si>
  <si>
    <t>پتروشیمی شازند</t>
  </si>
  <si>
    <t>پتروشیمی شیراز</t>
  </si>
  <si>
    <t>پرداخت الکترونیک پاسارگاد</t>
  </si>
  <si>
    <t>تامین سرمایه امید</t>
  </si>
  <si>
    <t>تامین سرمایه بانک ملت</t>
  </si>
  <si>
    <t>تامین سرمایه لوتوس پارسیان</t>
  </si>
  <si>
    <t>تامین سرمایه نوین</t>
  </si>
  <si>
    <t>تامین سرمایه کاردان</t>
  </si>
  <si>
    <t>تجارت الکترونیک  پارسیان</t>
  </si>
  <si>
    <t>تراکتورسازی‌ایران‌</t>
  </si>
  <si>
    <t>توسعه  معادن  روی  ایران</t>
  </si>
  <si>
    <t>توسعه معادن وفلزات</t>
  </si>
  <si>
    <t>توسعه معدنی و صنعتی صبانور</t>
  </si>
  <si>
    <t>توسعه و عمران امید</t>
  </si>
  <si>
    <t>تولیدی چدن سازان</t>
  </si>
  <si>
    <t>ح . توسعه‌معادن‌وفلزات‌</t>
  </si>
  <si>
    <t>ح . دشت‌ مرغاب‌</t>
  </si>
  <si>
    <t>ح . معدنی و صنعتی گل گهر</t>
  </si>
  <si>
    <t>ح . معدنی‌وصنعتی‌چادرملو</t>
  </si>
  <si>
    <t>حفاری شمال</t>
  </si>
  <si>
    <t>حمل ونقل توکا</t>
  </si>
  <si>
    <t>داروسازی زاگرس فارمد پارس</t>
  </si>
  <si>
    <t>داروسازی‌ اکسیر</t>
  </si>
  <si>
    <t>داروسازی‌ جابرابن‌حیان‌</t>
  </si>
  <si>
    <t>داروسازی‌ فارابی‌</t>
  </si>
  <si>
    <t>دارویی‌ لقمان‌</t>
  </si>
  <si>
    <t>دانش بنیان پویا نیرو</t>
  </si>
  <si>
    <t>دشت‌ مرغاب‌</t>
  </si>
  <si>
    <t>دوده‌ صنعتی‌ پارس‌</t>
  </si>
  <si>
    <t>ذغال سنگ  نگین  ط بس</t>
  </si>
  <si>
    <t>رادیاتور ایران‌</t>
  </si>
  <si>
    <t>ریخته‌گری‌ تراکتورسازی‌ ایران‌</t>
  </si>
  <si>
    <t>رینگ‌سازی‌مشهد</t>
  </si>
  <si>
    <t>زامیاد</t>
  </si>
  <si>
    <t>س. صنایع‌شیمیایی‌ایران</t>
  </si>
  <si>
    <t>سازه  پویش</t>
  </si>
  <si>
    <t>سالمین‌</t>
  </si>
  <si>
    <t>سبحان دارو</t>
  </si>
  <si>
    <t>سپید ماکیان</t>
  </si>
  <si>
    <t>سرما آفرین‌</t>
  </si>
  <si>
    <t>سرمایه گذاری  ملی ایران</t>
  </si>
  <si>
    <t>سرمایه گذاری بوعلی</t>
  </si>
  <si>
    <t>سرمایه گذاری توسعه صنعت وتجارت</t>
  </si>
  <si>
    <t>سرمایه گذاری دارویی تامین</t>
  </si>
  <si>
    <t>سرمایه گذاری گروه توسعه ملی</t>
  </si>
  <si>
    <t>سرمایه گذاری کشاورزی کوثر</t>
  </si>
  <si>
    <t>سرمایه‌ گذاری‌ آتیه‌ دماوند</t>
  </si>
  <si>
    <t>سرمایه‌ گذاری‌ البرز(هلدینگ‌</t>
  </si>
  <si>
    <t>سرمایه‌ گذاری‌ پارس‌ توشه‌</t>
  </si>
  <si>
    <t>سرمایه‌گذاری‌ سایپا</t>
  </si>
  <si>
    <t>سرمایه‌گذاری‌ مسکن‌</t>
  </si>
  <si>
    <t>سرمایه‌گذاری‌بهمن‌</t>
  </si>
  <si>
    <t>سرمایه‌گذاری‌توسعه‌ملی‌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</si>
  <si>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</si>
  <si>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</si>
  <si>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</si>
  <si>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آبیک</t>
  </si>
  <si>
    <t>سیمان اردستان</t>
  </si>
  <si>
    <t>سیمان فارس نو</t>
  </si>
  <si>
    <t>سیمان کردستان</t>
  </si>
  <si>
    <t>سیمان‌ بجنورد</t>
  </si>
  <si>
    <t>سیمان‌ بهبهان‌</t>
  </si>
  <si>
    <t>سیمان‌ تهران‌</t>
  </si>
  <si>
    <t>سیمان‌ خزر</t>
  </si>
  <si>
    <t>سیمان‌ارومیه‌</t>
  </si>
  <si>
    <t>سیمان‌سپاهان‌</t>
  </si>
  <si>
    <t>سیمان‌شاهرود</t>
  </si>
  <si>
    <t>سیمان‌مازندران‌</t>
  </si>
  <si>
    <t>سیمان‌هگمتان‌</t>
  </si>
  <si>
    <t>سیمرغ</t>
  </si>
  <si>
    <t>شمش طلا</t>
  </si>
  <si>
    <t>شهد</t>
  </si>
  <si>
    <t>شهد ایران</t>
  </si>
  <si>
    <t>شیرپاستوریزه‌پگاه‌اصفهان‌</t>
  </si>
  <si>
    <t>شیرپاستوریزه‌پگاه‌خراسان‌</t>
  </si>
  <si>
    <t>شیشه  همدان</t>
  </si>
  <si>
    <t>شیشه‌ و گاز</t>
  </si>
  <si>
    <t>صنایع  شیمیایی  فارس</t>
  </si>
  <si>
    <t>صنایع پتروشیمی کرمانشاه</t>
  </si>
  <si>
    <t>صنعت غذایی کورش</t>
  </si>
  <si>
    <t>صنعتی زر ماکارون</t>
  </si>
  <si>
    <t>صنعتی‌ آما</t>
  </si>
  <si>
    <t>غلتک سازان سپاهان</t>
  </si>
  <si>
    <t>فجر انرژی خلیج فارس</t>
  </si>
  <si>
    <t>فرآورده های غدایی وقندپیرانشهر</t>
  </si>
  <si>
    <t>فرآورده‌های‌نسوزآذر</t>
  </si>
  <si>
    <t>فروشگاههای زنجیره ای افق کوروش</t>
  </si>
  <si>
    <t>فنرسازی زر</t>
  </si>
  <si>
    <t>فولاد امیرکبیرکاشان</t>
  </si>
  <si>
    <t>فولاد کاوه جنوب کیش</t>
  </si>
  <si>
    <t>قند  نیشابور</t>
  </si>
  <si>
    <t>قند ثابت‌ خراسان‌</t>
  </si>
  <si>
    <t>قند لرستان</t>
  </si>
  <si>
    <t>قنداصفهان‌</t>
  </si>
  <si>
    <t>گ.س.وت.ص.پتروشیمی خلیج فارس</t>
  </si>
  <si>
    <t>گ.مدیریت ارزش سرمایه ص ب کشوری</t>
  </si>
  <si>
    <t>گروه صنایع بهشهرایران</t>
  </si>
  <si>
    <t>گروه صنایع کاغذ پارس</t>
  </si>
  <si>
    <t>گروه مالی شهر</t>
  </si>
  <si>
    <t>گروه مالی صبا تامین</t>
  </si>
  <si>
    <t>گروه مپنا (سهامی عام)</t>
  </si>
  <si>
    <t>گروه‌ صنعتی‌ بارز</t>
  </si>
  <si>
    <t>گروه‌بهمن‌</t>
  </si>
  <si>
    <t>گروه‌صنعتی‌بوتان‌</t>
  </si>
  <si>
    <t>گروه‌صنعتی‌سپاهان‌</t>
  </si>
  <si>
    <t>گسترش نفت و گاز پارسیان</t>
  </si>
  <si>
    <t>گلتاش‌</t>
  </si>
  <si>
    <t>لبنیات‌ پاک‌</t>
  </si>
  <si>
    <t>لیزینگ پارسیان</t>
  </si>
  <si>
    <t>لیزینگ رایان  سایپا</t>
  </si>
  <si>
    <t>لیزینگ کارآفرین</t>
  </si>
  <si>
    <t>لیزینگ‌صنعت‌ومعدن‌</t>
  </si>
  <si>
    <t>ماشین  سازی  اراک</t>
  </si>
  <si>
    <t>مبین انرژی خلیج فارس</t>
  </si>
  <si>
    <t>مس‌ شهیدباهنر</t>
  </si>
  <si>
    <t>معادن‌منگنزایران‌</t>
  </si>
  <si>
    <t>معدنی و صنعتی گل گهر</t>
  </si>
  <si>
    <t>معدنی وصنعتی چادرملو</t>
  </si>
  <si>
    <t>موتورسازان‌تراکتورسازی‌ایران‌</t>
  </si>
  <si>
    <t>موتوژن‌</t>
  </si>
  <si>
    <t>نورد آلومینیوم‌</t>
  </si>
  <si>
    <t>نوردوقطعات‌ فولادی‌</t>
  </si>
  <si>
    <t>نیروترانس‌</t>
  </si>
  <si>
    <t>کابل  البرز</t>
  </si>
  <si>
    <t>کارت اعتباری ایران کیش</t>
  </si>
  <si>
    <t>کاشی‌ الوند</t>
  </si>
  <si>
    <t>کاشی‌ پارس‌</t>
  </si>
  <si>
    <t>کاشی‌ وسرامیک‌ حافظ‌</t>
  </si>
  <si>
    <t>کالسیمین</t>
  </si>
  <si>
    <t>کربن‌ ایران‌</t>
  </si>
  <si>
    <t>کشاورزی‌ ودامپروی‌ مگسال‌</t>
  </si>
  <si>
    <t>کشت‌ و صنعت‌ چین‌ چین</t>
  </si>
  <si>
    <t>کمباین  سازی  ایران</t>
  </si>
  <si>
    <t>لیزینگ اقتصاد نوین</t>
  </si>
  <si>
    <t>تولیدی فولاد سپید فراب کویر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</si>
  <si>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</si>
  <si>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</si>
  <si>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</si>
  <si>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</si>
  <si>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</si>
  <si>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</si>
  <si>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</si>
  <si>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</si>
  <si>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</si>
  <si>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</si>
  <si>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</si>
  <si>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</si>
  <si>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</si>
  <si>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</si>
  <si>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</si>
  <si>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</si>
  <si>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</si>
  <si>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</si>
  <si>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</si>
  <si>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</si>
  <si>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</si>
  <si>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</si>
  <si>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</si>
  <si>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</si>
  <si>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</si>
  <si>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</si>
  <si>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</si>
  <si>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1405/04/29</t>
  </si>
  <si>
    <t>1405/03/05</t>
  </si>
  <si>
    <t>1405/04/22</t>
  </si>
  <si>
    <t>1405/04/27</t>
  </si>
  <si>
    <t>1405/04/23</t>
  </si>
  <si>
    <t>1405/03/27</t>
  </si>
  <si>
    <t>1405/04/07</t>
  </si>
  <si>
    <t>1405/04/08</t>
  </si>
  <si>
    <t>1405/04/30</t>
  </si>
  <si>
    <t>1405/04/24</t>
  </si>
  <si>
    <t>1405/04/21</t>
  </si>
  <si>
    <t>1405/04/17</t>
  </si>
  <si>
    <t>1405/03/24</t>
  </si>
  <si>
    <t>1405/03/28</t>
  </si>
  <si>
    <t>1405/04/20</t>
  </si>
  <si>
    <t>1405/03/13</t>
  </si>
  <si>
    <t>1405/03/02</t>
  </si>
  <si>
    <t>1405/03/20</t>
  </si>
  <si>
    <t>1405/03/16</t>
  </si>
  <si>
    <t>1405/04/11</t>
  </si>
  <si>
    <t>1405/04/13</t>
  </si>
  <si>
    <t>1405/04/25</t>
  </si>
  <si>
    <t>1405/04/01</t>
  </si>
  <si>
    <t>1405/03/25</t>
  </si>
  <si>
    <t>1405/04/10</t>
  </si>
  <si>
    <t>1405/03/18</t>
  </si>
  <si>
    <t>1405/03/12</t>
  </si>
  <si>
    <t>1405/03/09</t>
  </si>
  <si>
    <t>1405/03/30</t>
  </si>
  <si>
    <t>1405/03/04</t>
  </si>
  <si>
    <t>بهای فروش</t>
  </si>
  <si>
    <t>ارزش دفتری</t>
  </si>
  <si>
    <t>سود و زیان ناشی از تغییر قیمت</t>
  </si>
  <si>
    <t>سود و زیان ناشی از فروش</t>
  </si>
  <si>
    <t>پگاه‌آذربایجان‌غربی‌</t>
  </si>
  <si>
    <t>ح . تامین سرمایه لوتوس پارسیان</t>
  </si>
  <si>
    <t>آلومینای ایران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</si>
  <si>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</si>
  <si>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</si>
  <si>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</si>
  <si>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</si>
  <si>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</si>
  <si>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</si>
  <si>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</si>
  <si>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</si>
  <si>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</si>
  <si>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</si>
  <si>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</si>
  <si>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</si>
  <si>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شرایط خاص بازار سرمایه</t>
  </si>
  <si>
    <t>طی تیر ماه</t>
  </si>
  <si>
    <t>از ابتدای سال مالی تا پایان تیر ماه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</si>
  <si>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</si>
  <si>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</si>
  <si>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</si>
  <si>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</si>
  <si>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</si>
  <si>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2- درآمد حاصل از سرمایه گذاری ها</t>
  </si>
  <si>
    <t>1-2-درآمد حاصل از سرمایه‌گذاری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</si>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</sst>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71" formatCode="0.0000%"/>
  </numFmts>
  <fonts count="12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18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71" fontId="2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6" fillId="0" borderId="0" xfId="0" applyFont="1" applyAlignment="1">
      <alignment vertical="center" readingOrder="2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2"/>
  </cellXfs>
  <cellStyles count="3">
    <cellStyle name="Normal" xfId="0" builtinId="0"/>
    <cellStyle name="Normal 2" xfId="2" xr:uid="{FC074256-F8A3-40BA-B78F-536CADCD1EA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19</xdr:col>
      <xdr:colOff>392398</xdr:colOff>
      <xdr:row>42</xdr:row>
      <xdr:rowOff>67720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834AA7-4B9E-4C3F-B6FE-F4BEDFB8B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724602" y="180975"/>
          <a:ext cx="13422598" cy="7487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E3F8-EC51-46BC-85AA-506C3997627D}">
  <dimension ref="A1"/>
  <sheetViews>
    <sheetView rightToLeft="1" zoomScale="85" zoomScaleNormal="85" workbookViewId="0">
      <selection activeCell="Y29" sqref="Y29"/>
    </sheetView>
  </sheetViews>
  <sheetFormatPr defaultRowHeight="14.25" x14ac:dyDescent="0.2"/>
  <cols>
    <col min="1" max="16384" width="9.140625" style="17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M20" sqref="M20"/>
    </sheetView>
  </sheetViews>
  <sheetFormatPr defaultRowHeight="18.75" x14ac:dyDescent="0.25"/>
  <cols>
    <col min="1" max="1" width="21.5703125" style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</row>
    <row r="3" spans="1:13" ht="26.25" x14ac:dyDescent="0.25">
      <c r="A3" s="9" t="s">
        <v>193</v>
      </c>
      <c r="B3" s="9" t="s">
        <v>193</v>
      </c>
      <c r="C3" s="9" t="s">
        <v>193</v>
      </c>
      <c r="D3" s="9" t="s">
        <v>193</v>
      </c>
      <c r="E3" s="9" t="s">
        <v>193</v>
      </c>
      <c r="F3" s="9" t="s">
        <v>193</v>
      </c>
      <c r="G3" s="9" t="s">
        <v>193</v>
      </c>
      <c r="H3" s="9" t="s">
        <v>193</v>
      </c>
      <c r="I3" s="9" t="s">
        <v>193</v>
      </c>
      <c r="J3" s="9" t="s">
        <v>193</v>
      </c>
      <c r="K3" s="9" t="s">
        <v>193</v>
      </c>
      <c r="L3" s="9" t="s">
        <v>193</v>
      </c>
      <c r="M3" s="9" t="s">
        <v>193</v>
      </c>
    </row>
    <row r="4" spans="1:13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</row>
    <row r="5" spans="1:13" s="16" customFormat="1" ht="28.5" x14ac:dyDescent="0.3">
      <c r="A5" s="11" t="s">
        <v>268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27" thickBot="1" x14ac:dyDescent="0.3">
      <c r="A6" s="6" t="s">
        <v>194</v>
      </c>
      <c r="C6" s="8" t="s">
        <v>257</v>
      </c>
      <c r="D6" s="8" t="s">
        <v>195</v>
      </c>
      <c r="E6" s="8" t="s">
        <v>195</v>
      </c>
      <c r="F6" s="8" t="s">
        <v>195</v>
      </c>
      <c r="G6" s="8" t="s">
        <v>195</v>
      </c>
      <c r="I6" s="8" t="s">
        <v>258</v>
      </c>
      <c r="J6" s="8" t="s">
        <v>196</v>
      </c>
      <c r="K6" s="8" t="s">
        <v>196</v>
      </c>
      <c r="L6" s="8" t="s">
        <v>196</v>
      </c>
      <c r="M6" s="8" t="s">
        <v>196</v>
      </c>
    </row>
    <row r="7" spans="1:13" ht="27" thickBot="1" x14ac:dyDescent="0.3">
      <c r="A7" s="8" t="s">
        <v>197</v>
      </c>
      <c r="C7" s="8" t="s">
        <v>198</v>
      </c>
      <c r="E7" s="8" t="s">
        <v>199</v>
      </c>
      <c r="G7" s="8" t="s">
        <v>200</v>
      </c>
      <c r="I7" s="8" t="s">
        <v>198</v>
      </c>
      <c r="K7" s="8" t="s">
        <v>199</v>
      </c>
      <c r="M7" s="8" t="s">
        <v>200</v>
      </c>
    </row>
    <row r="8" spans="1:13" ht="21" x14ac:dyDescent="0.25">
      <c r="A8" s="2" t="s">
        <v>191</v>
      </c>
      <c r="C8" s="1">
        <v>7701846826</v>
      </c>
      <c r="E8" s="1">
        <v>0</v>
      </c>
      <c r="G8" s="1">
        <f>C8-E8</f>
        <v>7701846826</v>
      </c>
      <c r="I8" s="1">
        <v>14741996933</v>
      </c>
      <c r="K8" s="1">
        <v>0</v>
      </c>
      <c r="M8" s="1">
        <f>I8-K8</f>
        <v>14741996933</v>
      </c>
    </row>
    <row r="9" spans="1:13" ht="21.75" thickBot="1" x14ac:dyDescent="0.3">
      <c r="A9" s="2" t="s">
        <v>192</v>
      </c>
      <c r="C9" s="1">
        <v>21116</v>
      </c>
      <c r="E9" s="1">
        <v>0</v>
      </c>
      <c r="G9" s="1">
        <f>C9-E9</f>
        <v>21116</v>
      </c>
      <c r="I9" s="1">
        <v>42143</v>
      </c>
      <c r="K9" s="1">
        <v>0</v>
      </c>
      <c r="M9" s="1">
        <f>I9-K9</f>
        <v>42143</v>
      </c>
    </row>
    <row r="10" spans="1:13" s="3" customFormat="1" ht="27" thickBot="1" x14ac:dyDescent="0.3">
      <c r="A10" s="3" t="s">
        <v>180</v>
      </c>
      <c r="C10" s="4">
        <f>SUM(C8:C9)</f>
        <v>7701867942</v>
      </c>
      <c r="E10" s="4">
        <f>SUM(E8:E9)</f>
        <v>0</v>
      </c>
      <c r="G10" s="4">
        <f>SUM(G8:G9)</f>
        <v>7701867942</v>
      </c>
      <c r="I10" s="4">
        <f>SUM(I8:I9)</f>
        <v>14742039076</v>
      </c>
      <c r="K10" s="4">
        <f>SUM(K8:K9)</f>
        <v>0</v>
      </c>
      <c r="M10" s="4">
        <f>SUM(M8:M9)</f>
        <v>14742039076</v>
      </c>
    </row>
    <row r="11" spans="1:13" ht="19.5" thickTop="1" x14ac:dyDescent="0.25"/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5:M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8"/>
  <sheetViews>
    <sheetView rightToLeft="1" workbookViewId="0">
      <selection activeCell="I13" sqref="I13"/>
    </sheetView>
  </sheetViews>
  <sheetFormatPr defaultRowHeight="18.75" x14ac:dyDescent="0.25"/>
  <cols>
    <col min="1" max="1" width="30.5703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29.140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26.28515625" style="1" bestFit="1" customWidth="1"/>
    <col min="14" max="14" width="1" style="1" customWidth="1"/>
    <col min="15" max="15" width="24.42578125" style="1" bestFit="1" customWidth="1"/>
    <col min="16" max="16" width="1" style="1" customWidth="1"/>
    <col min="17" max="17" width="2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17" ht="26.25" x14ac:dyDescent="0.25">
      <c r="A3" s="9" t="s">
        <v>193</v>
      </c>
      <c r="B3" s="9" t="s">
        <v>193</v>
      </c>
      <c r="C3" s="9" t="s">
        <v>193</v>
      </c>
      <c r="D3" s="9" t="s">
        <v>193</v>
      </c>
      <c r="E3" s="9" t="s">
        <v>193</v>
      </c>
      <c r="F3" s="9" t="s">
        <v>193</v>
      </c>
      <c r="G3" s="9" t="s">
        <v>193</v>
      </c>
      <c r="H3" s="9" t="s">
        <v>193</v>
      </c>
      <c r="I3" s="9" t="s">
        <v>193</v>
      </c>
      <c r="J3" s="9" t="s">
        <v>193</v>
      </c>
      <c r="K3" s="9" t="s">
        <v>193</v>
      </c>
      <c r="L3" s="9" t="s">
        <v>193</v>
      </c>
      <c r="M3" s="9" t="s">
        <v>193</v>
      </c>
      <c r="N3" s="9" t="s">
        <v>193</v>
      </c>
      <c r="O3" s="9" t="s">
        <v>193</v>
      </c>
      <c r="P3" s="9" t="s">
        <v>193</v>
      </c>
      <c r="Q3" s="9" t="s">
        <v>193</v>
      </c>
    </row>
    <row r="4" spans="1:17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5" spans="1:17" s="16" customFormat="1" ht="28.5" x14ac:dyDescent="0.3">
      <c r="A5" s="11" t="s">
        <v>269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26.25" x14ac:dyDescent="0.25">
      <c r="A6" s="8" t="s">
        <v>3</v>
      </c>
      <c r="C6" s="8" t="s">
        <v>257</v>
      </c>
      <c r="D6" s="8" t="s">
        <v>195</v>
      </c>
      <c r="E6" s="8" t="s">
        <v>195</v>
      </c>
      <c r="F6" s="8" t="s">
        <v>195</v>
      </c>
      <c r="G6" s="8" t="s">
        <v>195</v>
      </c>
      <c r="H6" s="8" t="s">
        <v>195</v>
      </c>
      <c r="I6" s="8" t="s">
        <v>195</v>
      </c>
      <c r="K6" s="8" t="s">
        <v>258</v>
      </c>
      <c r="L6" s="8" t="s">
        <v>196</v>
      </c>
      <c r="M6" s="8" t="s">
        <v>196</v>
      </c>
      <c r="N6" s="8" t="s">
        <v>196</v>
      </c>
      <c r="O6" s="8" t="s">
        <v>196</v>
      </c>
      <c r="P6" s="8" t="s">
        <v>196</v>
      </c>
      <c r="Q6" s="8" t="s">
        <v>196</v>
      </c>
    </row>
    <row r="7" spans="1:17" ht="26.25" x14ac:dyDescent="0.25">
      <c r="A7" s="8" t="s">
        <v>3</v>
      </c>
      <c r="C7" s="8" t="s">
        <v>7</v>
      </c>
      <c r="E7" s="8" t="s">
        <v>237</v>
      </c>
      <c r="G7" s="8" t="s">
        <v>238</v>
      </c>
      <c r="I7" s="8" t="s">
        <v>240</v>
      </c>
      <c r="K7" s="8" t="s">
        <v>7</v>
      </c>
      <c r="M7" s="8" t="s">
        <v>237</v>
      </c>
      <c r="O7" s="8" t="s">
        <v>238</v>
      </c>
      <c r="Q7" s="8" t="s">
        <v>240</v>
      </c>
    </row>
    <row r="8" spans="1:17" ht="21" x14ac:dyDescent="0.25">
      <c r="A8" s="2" t="s">
        <v>160</v>
      </c>
      <c r="C8" s="1">
        <v>2863795</v>
      </c>
      <c r="E8" s="1">
        <v>16434523065</v>
      </c>
      <c r="G8" s="1">
        <v>14882537049</v>
      </c>
      <c r="I8" s="1">
        <f>E8-G8</f>
        <v>1551986016</v>
      </c>
      <c r="K8" s="1">
        <v>5894046</v>
      </c>
      <c r="M8" s="1">
        <v>35382678947</v>
      </c>
      <c r="O8" s="1">
        <v>30630110744</v>
      </c>
      <c r="Q8" s="1">
        <f>M8-O8</f>
        <v>4752568203</v>
      </c>
    </row>
    <row r="9" spans="1:17" ht="21" x14ac:dyDescent="0.25">
      <c r="A9" s="2" t="s">
        <v>92</v>
      </c>
      <c r="C9" s="1">
        <v>30746243</v>
      </c>
      <c r="E9" s="1">
        <v>86125032276</v>
      </c>
      <c r="G9" s="1">
        <v>62573086378</v>
      </c>
      <c r="I9" s="1">
        <f t="shared" ref="I9:I72" si="0">E9-G9</f>
        <v>23551945898</v>
      </c>
      <c r="K9" s="1">
        <v>30746243</v>
      </c>
      <c r="M9" s="1">
        <v>86125032276</v>
      </c>
      <c r="O9" s="1">
        <v>62573086378</v>
      </c>
      <c r="Q9" s="1">
        <f t="shared" ref="Q9:Q72" si="1">M9-O9</f>
        <v>23551945898</v>
      </c>
    </row>
    <row r="10" spans="1:17" ht="21" x14ac:dyDescent="0.25">
      <c r="A10" s="2" t="s">
        <v>28</v>
      </c>
      <c r="C10" s="1">
        <v>3380240</v>
      </c>
      <c r="E10" s="1">
        <v>4011516453</v>
      </c>
      <c r="G10" s="1">
        <v>3269102248</v>
      </c>
      <c r="I10" s="1">
        <f t="shared" si="0"/>
        <v>742414205</v>
      </c>
      <c r="K10" s="1">
        <v>3380240</v>
      </c>
      <c r="M10" s="1">
        <v>4011516453</v>
      </c>
      <c r="O10" s="1">
        <v>3269102248</v>
      </c>
      <c r="Q10" s="1">
        <f t="shared" si="1"/>
        <v>742414205</v>
      </c>
    </row>
    <row r="11" spans="1:17" ht="21" x14ac:dyDescent="0.25">
      <c r="A11" s="2" t="s">
        <v>80</v>
      </c>
      <c r="C11" s="1">
        <v>823912</v>
      </c>
      <c r="E11" s="1">
        <v>2306560294</v>
      </c>
      <c r="G11" s="1">
        <v>2025326535</v>
      </c>
      <c r="I11" s="1">
        <f t="shared" si="0"/>
        <v>281233759</v>
      </c>
      <c r="K11" s="1">
        <v>1324838</v>
      </c>
      <c r="M11" s="1">
        <v>3697550825</v>
      </c>
      <c r="O11" s="1">
        <v>3248058608</v>
      </c>
      <c r="Q11" s="1">
        <f t="shared" si="1"/>
        <v>449492217</v>
      </c>
    </row>
    <row r="12" spans="1:17" ht="21" x14ac:dyDescent="0.25">
      <c r="A12" s="2" t="s">
        <v>152</v>
      </c>
      <c r="C12" s="1">
        <v>7521982</v>
      </c>
      <c r="E12" s="1">
        <v>12290474102</v>
      </c>
      <c r="G12" s="1">
        <v>9180339385</v>
      </c>
      <c r="I12" s="1">
        <f t="shared" si="0"/>
        <v>3110134717</v>
      </c>
      <c r="K12" s="1">
        <v>39317371</v>
      </c>
      <c r="M12" s="1">
        <v>68846446754</v>
      </c>
      <c r="O12" s="1">
        <v>47985598748</v>
      </c>
      <c r="Q12" s="1">
        <f t="shared" si="1"/>
        <v>20860848006</v>
      </c>
    </row>
    <row r="13" spans="1:17" ht="21" x14ac:dyDescent="0.25">
      <c r="A13" s="2" t="s">
        <v>122</v>
      </c>
      <c r="C13" s="1">
        <v>169335</v>
      </c>
      <c r="E13" s="1">
        <v>276402840</v>
      </c>
      <c r="G13" s="1">
        <v>263168465</v>
      </c>
      <c r="I13" s="1">
        <f t="shared" si="0"/>
        <v>13234375</v>
      </c>
      <c r="K13" s="1">
        <v>169335</v>
      </c>
      <c r="M13" s="1">
        <v>276402840</v>
      </c>
      <c r="O13" s="1">
        <v>263168465</v>
      </c>
      <c r="Q13" s="1">
        <f t="shared" si="1"/>
        <v>13234375</v>
      </c>
    </row>
    <row r="14" spans="1:17" ht="21" x14ac:dyDescent="0.25">
      <c r="A14" s="2" t="s">
        <v>151</v>
      </c>
      <c r="C14" s="1">
        <v>12146774</v>
      </c>
      <c r="E14" s="1">
        <v>46441756161</v>
      </c>
      <c r="G14" s="1">
        <v>34881033098</v>
      </c>
      <c r="I14" s="1">
        <f t="shared" si="0"/>
        <v>11560723063</v>
      </c>
      <c r="K14" s="1">
        <v>35482332</v>
      </c>
      <c r="M14" s="1">
        <v>129997021819</v>
      </c>
      <c r="O14" s="1">
        <v>101892107042</v>
      </c>
      <c r="Q14" s="1">
        <f t="shared" si="1"/>
        <v>28104914777</v>
      </c>
    </row>
    <row r="15" spans="1:17" ht="21" x14ac:dyDescent="0.25">
      <c r="A15" s="2" t="s">
        <v>168</v>
      </c>
      <c r="C15" s="1">
        <v>300000</v>
      </c>
      <c r="E15" s="1">
        <v>6024071429</v>
      </c>
      <c r="G15" s="1">
        <v>8271963024</v>
      </c>
      <c r="I15" s="1">
        <f t="shared" si="0"/>
        <v>-2247891595</v>
      </c>
      <c r="K15" s="1">
        <v>300000</v>
      </c>
      <c r="M15" s="1">
        <v>6024071429</v>
      </c>
      <c r="O15" s="1">
        <v>8271963024</v>
      </c>
      <c r="Q15" s="1">
        <f t="shared" si="1"/>
        <v>-2247891595</v>
      </c>
    </row>
    <row r="16" spans="1:17" ht="21" x14ac:dyDescent="0.25">
      <c r="A16" s="2" t="s">
        <v>44</v>
      </c>
      <c r="C16" s="1">
        <v>193312</v>
      </c>
      <c r="E16" s="1">
        <v>32666554326</v>
      </c>
      <c r="G16" s="1">
        <v>21714530711</v>
      </c>
      <c r="I16" s="1">
        <f t="shared" si="0"/>
        <v>10952023615</v>
      </c>
      <c r="K16" s="1">
        <v>193312</v>
      </c>
      <c r="M16" s="1">
        <v>32666554326</v>
      </c>
      <c r="O16" s="1">
        <v>21714530711</v>
      </c>
      <c r="Q16" s="1">
        <f t="shared" si="1"/>
        <v>10952023615</v>
      </c>
    </row>
    <row r="17" spans="1:17" ht="21" x14ac:dyDescent="0.25">
      <c r="A17" s="2" t="s">
        <v>69</v>
      </c>
      <c r="C17" s="1">
        <v>2257423</v>
      </c>
      <c r="E17" s="1">
        <v>29843710482</v>
      </c>
      <c r="G17" s="1">
        <v>14694223667</v>
      </c>
      <c r="I17" s="1">
        <f t="shared" si="0"/>
        <v>15149486815</v>
      </c>
      <c r="K17" s="1">
        <v>2257423</v>
      </c>
      <c r="M17" s="1">
        <v>29843710482</v>
      </c>
      <c r="O17" s="1">
        <v>14694223667</v>
      </c>
      <c r="Q17" s="1">
        <f t="shared" si="1"/>
        <v>15149486815</v>
      </c>
    </row>
    <row r="18" spans="1:17" ht="21" x14ac:dyDescent="0.25">
      <c r="A18" s="2" t="s">
        <v>56</v>
      </c>
      <c r="C18" s="1">
        <v>7570687</v>
      </c>
      <c r="E18" s="1">
        <v>14919160916</v>
      </c>
      <c r="G18" s="1">
        <v>14315934392</v>
      </c>
      <c r="I18" s="1">
        <f t="shared" si="0"/>
        <v>603226524</v>
      </c>
      <c r="K18" s="1">
        <v>7570687</v>
      </c>
      <c r="M18" s="1">
        <v>14919160916</v>
      </c>
      <c r="O18" s="1">
        <v>14315934392</v>
      </c>
      <c r="Q18" s="1">
        <f t="shared" si="1"/>
        <v>603226524</v>
      </c>
    </row>
    <row r="19" spans="1:17" ht="21" x14ac:dyDescent="0.25">
      <c r="A19" s="2" t="s">
        <v>147</v>
      </c>
      <c r="C19" s="1">
        <v>37687292</v>
      </c>
      <c r="E19" s="1">
        <v>72539563773</v>
      </c>
      <c r="G19" s="1">
        <v>53177068250</v>
      </c>
      <c r="I19" s="1">
        <f t="shared" si="0"/>
        <v>19362495523</v>
      </c>
      <c r="K19" s="1">
        <v>37687292</v>
      </c>
      <c r="M19" s="1">
        <v>72539563773</v>
      </c>
      <c r="O19" s="1">
        <v>53177068250</v>
      </c>
      <c r="Q19" s="1">
        <f t="shared" si="1"/>
        <v>19362495523</v>
      </c>
    </row>
    <row r="20" spans="1:17" ht="21" x14ac:dyDescent="0.25">
      <c r="A20" s="2" t="s">
        <v>143</v>
      </c>
      <c r="C20" s="1">
        <v>1193393</v>
      </c>
      <c r="E20" s="1">
        <v>1872817617</v>
      </c>
      <c r="G20" s="1">
        <v>1979435931</v>
      </c>
      <c r="I20" s="1">
        <f t="shared" si="0"/>
        <v>-106618314</v>
      </c>
      <c r="K20" s="1">
        <v>1193393</v>
      </c>
      <c r="M20" s="1">
        <v>1872817617</v>
      </c>
      <c r="O20" s="1">
        <v>1979435931</v>
      </c>
      <c r="Q20" s="1">
        <f t="shared" si="1"/>
        <v>-106618314</v>
      </c>
    </row>
    <row r="21" spans="1:17" ht="21" x14ac:dyDescent="0.25">
      <c r="A21" s="2" t="s">
        <v>104</v>
      </c>
      <c r="C21" s="1">
        <v>600000</v>
      </c>
      <c r="E21" s="1">
        <v>6592641916</v>
      </c>
      <c r="G21" s="1">
        <v>5357064104</v>
      </c>
      <c r="I21" s="1">
        <f t="shared" si="0"/>
        <v>1235577812</v>
      </c>
      <c r="K21" s="1">
        <v>600000</v>
      </c>
      <c r="M21" s="1">
        <v>6592641916</v>
      </c>
      <c r="O21" s="1">
        <v>5357064104</v>
      </c>
      <c r="Q21" s="1">
        <f t="shared" si="1"/>
        <v>1235577812</v>
      </c>
    </row>
    <row r="22" spans="1:17" ht="21" x14ac:dyDescent="0.25">
      <c r="A22" s="2" t="s">
        <v>50</v>
      </c>
      <c r="C22" s="1">
        <v>12471972</v>
      </c>
      <c r="E22" s="1">
        <v>32408355749</v>
      </c>
      <c r="G22" s="1">
        <v>24981248554</v>
      </c>
      <c r="I22" s="1">
        <f t="shared" si="0"/>
        <v>7427107195</v>
      </c>
      <c r="K22" s="1">
        <v>12471972</v>
      </c>
      <c r="M22" s="1">
        <v>32408355749</v>
      </c>
      <c r="O22" s="1">
        <v>24981248554</v>
      </c>
      <c r="Q22" s="1">
        <f t="shared" si="1"/>
        <v>7427107195</v>
      </c>
    </row>
    <row r="23" spans="1:17" ht="21" x14ac:dyDescent="0.25">
      <c r="A23" s="2" t="s">
        <v>66</v>
      </c>
      <c r="C23" s="1">
        <v>3407582</v>
      </c>
      <c r="E23" s="1">
        <v>21702744778</v>
      </c>
      <c r="G23" s="1">
        <v>17173325083</v>
      </c>
      <c r="I23" s="1">
        <f t="shared" si="0"/>
        <v>4529419695</v>
      </c>
      <c r="K23" s="1">
        <v>3407582</v>
      </c>
      <c r="M23" s="1">
        <v>21702744778</v>
      </c>
      <c r="O23" s="1">
        <v>17173325083</v>
      </c>
      <c r="Q23" s="1">
        <f t="shared" si="1"/>
        <v>4529419695</v>
      </c>
    </row>
    <row r="24" spans="1:17" ht="21" x14ac:dyDescent="0.25">
      <c r="A24" s="2" t="s">
        <v>74</v>
      </c>
      <c r="C24" s="1">
        <v>600000</v>
      </c>
      <c r="E24" s="1">
        <v>6382280700</v>
      </c>
      <c r="G24" s="1">
        <v>4905782878</v>
      </c>
      <c r="I24" s="1">
        <f t="shared" si="0"/>
        <v>1476497822</v>
      </c>
      <c r="K24" s="1">
        <v>600000</v>
      </c>
      <c r="M24" s="1">
        <v>6382280700</v>
      </c>
      <c r="O24" s="1">
        <v>4905782878</v>
      </c>
      <c r="Q24" s="1">
        <f t="shared" si="1"/>
        <v>1476497822</v>
      </c>
    </row>
    <row r="25" spans="1:17" ht="21" x14ac:dyDescent="0.25">
      <c r="A25" s="2" t="s">
        <v>99</v>
      </c>
      <c r="C25" s="1">
        <v>1000000</v>
      </c>
      <c r="E25" s="1">
        <v>15972520388</v>
      </c>
      <c r="G25" s="1">
        <v>15747886173</v>
      </c>
      <c r="I25" s="1">
        <f t="shared" si="0"/>
        <v>224634215</v>
      </c>
      <c r="K25" s="1">
        <v>1000000</v>
      </c>
      <c r="M25" s="1">
        <v>15972520388</v>
      </c>
      <c r="O25" s="1">
        <v>15747886173</v>
      </c>
      <c r="Q25" s="1">
        <f t="shared" si="1"/>
        <v>224634215</v>
      </c>
    </row>
    <row r="26" spans="1:17" ht="21" x14ac:dyDescent="0.25">
      <c r="A26" s="2" t="s">
        <v>175</v>
      </c>
      <c r="C26" s="1">
        <v>100000</v>
      </c>
      <c r="E26" s="1">
        <v>8485712179</v>
      </c>
      <c r="G26" s="1">
        <v>5238193330</v>
      </c>
      <c r="I26" s="1">
        <f t="shared" si="0"/>
        <v>3247518849</v>
      </c>
      <c r="K26" s="1">
        <v>100000</v>
      </c>
      <c r="M26" s="1">
        <v>8485712179</v>
      </c>
      <c r="O26" s="1">
        <v>5238193330</v>
      </c>
      <c r="Q26" s="1">
        <f t="shared" si="1"/>
        <v>3247518849</v>
      </c>
    </row>
    <row r="27" spans="1:17" ht="21" x14ac:dyDescent="0.25">
      <c r="A27" s="2" t="s">
        <v>102</v>
      </c>
      <c r="C27" s="1">
        <v>3348082</v>
      </c>
      <c r="E27" s="1">
        <v>95680337326</v>
      </c>
      <c r="G27" s="1">
        <v>73553537334</v>
      </c>
      <c r="I27" s="1">
        <f t="shared" si="0"/>
        <v>22126799992</v>
      </c>
      <c r="K27" s="1">
        <v>3348082</v>
      </c>
      <c r="M27" s="1">
        <v>95680337326</v>
      </c>
      <c r="O27" s="1">
        <v>73553537334</v>
      </c>
      <c r="Q27" s="1">
        <f t="shared" si="1"/>
        <v>22126799992</v>
      </c>
    </row>
    <row r="28" spans="1:17" ht="21" x14ac:dyDescent="0.25">
      <c r="A28" s="2" t="s">
        <v>113</v>
      </c>
      <c r="C28" s="1">
        <v>441798</v>
      </c>
      <c r="E28" s="1">
        <v>54663828247</v>
      </c>
      <c r="G28" s="1">
        <v>47954705772</v>
      </c>
      <c r="I28" s="1">
        <f t="shared" si="0"/>
        <v>6709122475</v>
      </c>
      <c r="K28" s="1">
        <v>441798</v>
      </c>
      <c r="M28" s="1">
        <v>54663828247</v>
      </c>
      <c r="O28" s="1">
        <v>47954705772</v>
      </c>
      <c r="Q28" s="1">
        <f t="shared" si="1"/>
        <v>6709122475</v>
      </c>
    </row>
    <row r="29" spans="1:17" ht="21" x14ac:dyDescent="0.25">
      <c r="A29" s="2" t="s">
        <v>79</v>
      </c>
      <c r="C29" s="1">
        <v>17505286</v>
      </c>
      <c r="E29" s="1">
        <v>152261457489</v>
      </c>
      <c r="G29" s="1">
        <v>99877328300</v>
      </c>
      <c r="I29" s="1">
        <f t="shared" si="0"/>
        <v>52384129189</v>
      </c>
      <c r="K29" s="1">
        <v>17505286</v>
      </c>
      <c r="M29" s="1">
        <v>152261457489</v>
      </c>
      <c r="O29" s="1">
        <v>99877328300</v>
      </c>
      <c r="Q29" s="1">
        <f t="shared" si="1"/>
        <v>52384129189</v>
      </c>
    </row>
    <row r="30" spans="1:17" ht="21" x14ac:dyDescent="0.25">
      <c r="A30" s="2" t="s">
        <v>172</v>
      </c>
      <c r="C30" s="1">
        <v>14011087</v>
      </c>
      <c r="E30" s="1">
        <v>25573742963</v>
      </c>
      <c r="G30" s="1">
        <v>18993614040</v>
      </c>
      <c r="I30" s="1">
        <f t="shared" si="0"/>
        <v>6580128923</v>
      </c>
      <c r="K30" s="1">
        <v>14011087</v>
      </c>
      <c r="M30" s="1">
        <v>25573742963</v>
      </c>
      <c r="O30" s="1">
        <v>18993614040</v>
      </c>
      <c r="Q30" s="1">
        <f t="shared" si="1"/>
        <v>6580128923</v>
      </c>
    </row>
    <row r="31" spans="1:17" ht="21" x14ac:dyDescent="0.25">
      <c r="A31" s="2" t="s">
        <v>131</v>
      </c>
      <c r="C31" s="1">
        <v>2139658</v>
      </c>
      <c r="E31" s="1">
        <v>111121419640</v>
      </c>
      <c r="G31" s="1">
        <v>73735903548</v>
      </c>
      <c r="I31" s="1">
        <f t="shared" si="0"/>
        <v>37385516092</v>
      </c>
      <c r="K31" s="1">
        <v>2139658</v>
      </c>
      <c r="M31" s="1">
        <v>111121419640</v>
      </c>
      <c r="O31" s="1">
        <v>73735903548</v>
      </c>
      <c r="Q31" s="1">
        <f t="shared" si="1"/>
        <v>37385516092</v>
      </c>
    </row>
    <row r="32" spans="1:17" ht="21" x14ac:dyDescent="0.25">
      <c r="A32" s="2" t="s">
        <v>86</v>
      </c>
      <c r="C32" s="1">
        <v>2709014</v>
      </c>
      <c r="E32" s="1">
        <v>6040893814</v>
      </c>
      <c r="G32" s="1">
        <v>5566999847</v>
      </c>
      <c r="I32" s="1">
        <f t="shared" si="0"/>
        <v>473893967</v>
      </c>
      <c r="K32" s="1">
        <v>5892497</v>
      </c>
      <c r="M32" s="1">
        <v>13798113962</v>
      </c>
      <c r="O32" s="1">
        <v>12109029304</v>
      </c>
      <c r="Q32" s="1">
        <f t="shared" si="1"/>
        <v>1689084658</v>
      </c>
    </row>
    <row r="33" spans="1:17" ht="21" x14ac:dyDescent="0.25">
      <c r="A33" s="2" t="s">
        <v>149</v>
      </c>
      <c r="C33" s="1">
        <v>25502183</v>
      </c>
      <c r="E33" s="1">
        <v>96993210316</v>
      </c>
      <c r="G33" s="1">
        <v>55493977122</v>
      </c>
      <c r="I33" s="1">
        <f t="shared" si="0"/>
        <v>41499233194</v>
      </c>
      <c r="K33" s="1">
        <v>32502183</v>
      </c>
      <c r="M33" s="1">
        <v>123646061753</v>
      </c>
      <c r="O33" s="1">
        <v>70726313889</v>
      </c>
      <c r="Q33" s="1">
        <f t="shared" si="1"/>
        <v>52919747864</v>
      </c>
    </row>
    <row r="34" spans="1:17" ht="21" x14ac:dyDescent="0.25">
      <c r="A34" s="2" t="s">
        <v>24</v>
      </c>
      <c r="C34" s="1">
        <v>21000000</v>
      </c>
      <c r="E34" s="1">
        <v>58662536835</v>
      </c>
      <c r="G34" s="1">
        <v>64440077483</v>
      </c>
      <c r="I34" s="1">
        <f t="shared" si="0"/>
        <v>-5777540648</v>
      </c>
      <c r="K34" s="1">
        <v>21000000</v>
      </c>
      <c r="M34" s="1">
        <v>58662536835</v>
      </c>
      <c r="O34" s="1">
        <v>64440077483</v>
      </c>
      <c r="Q34" s="1">
        <f t="shared" si="1"/>
        <v>-5777540648</v>
      </c>
    </row>
    <row r="35" spans="1:17" ht="21" x14ac:dyDescent="0.25">
      <c r="A35" s="2" t="s">
        <v>41</v>
      </c>
      <c r="C35" s="1">
        <v>1930000</v>
      </c>
      <c r="E35" s="1">
        <v>111209057824</v>
      </c>
      <c r="G35" s="1">
        <v>60669769246</v>
      </c>
      <c r="I35" s="1">
        <f t="shared" si="0"/>
        <v>50539288578</v>
      </c>
      <c r="K35" s="1">
        <v>1930000</v>
      </c>
      <c r="M35" s="1">
        <v>111209057824</v>
      </c>
      <c r="O35" s="1">
        <v>60669769246</v>
      </c>
      <c r="Q35" s="1">
        <f t="shared" si="1"/>
        <v>50539288578</v>
      </c>
    </row>
    <row r="36" spans="1:17" ht="21" x14ac:dyDescent="0.25">
      <c r="A36" s="2" t="s">
        <v>109</v>
      </c>
      <c r="C36" s="1">
        <v>300610</v>
      </c>
      <c r="E36" s="1">
        <v>49002479362</v>
      </c>
      <c r="G36" s="1">
        <v>39684007316</v>
      </c>
      <c r="I36" s="1">
        <f t="shared" si="0"/>
        <v>9318472046</v>
      </c>
      <c r="K36" s="1">
        <v>300610</v>
      </c>
      <c r="M36" s="1">
        <v>49002479362</v>
      </c>
      <c r="O36" s="1">
        <v>39684007316</v>
      </c>
      <c r="Q36" s="1">
        <f t="shared" si="1"/>
        <v>9318472046</v>
      </c>
    </row>
    <row r="37" spans="1:17" ht="21" x14ac:dyDescent="0.25">
      <c r="A37" s="2" t="s">
        <v>60</v>
      </c>
      <c r="C37" s="1">
        <v>2991585</v>
      </c>
      <c r="E37" s="1">
        <v>2518914570</v>
      </c>
      <c r="G37" s="1">
        <v>3113914590</v>
      </c>
      <c r="I37" s="1">
        <f t="shared" si="0"/>
        <v>-595000020</v>
      </c>
      <c r="K37" s="1">
        <v>2991585</v>
      </c>
      <c r="M37" s="1">
        <v>2518914570</v>
      </c>
      <c r="O37" s="1">
        <v>3113914590</v>
      </c>
      <c r="Q37" s="1">
        <f t="shared" si="1"/>
        <v>-595000020</v>
      </c>
    </row>
    <row r="38" spans="1:17" ht="21" x14ac:dyDescent="0.25">
      <c r="A38" s="2" t="s">
        <v>33</v>
      </c>
      <c r="C38" s="1">
        <v>1420433</v>
      </c>
      <c r="E38" s="1">
        <v>3626496042</v>
      </c>
      <c r="G38" s="1">
        <v>3392553501</v>
      </c>
      <c r="I38" s="1">
        <f t="shared" si="0"/>
        <v>233942541</v>
      </c>
      <c r="K38" s="1">
        <v>3534410</v>
      </c>
      <c r="M38" s="1">
        <v>9734901090</v>
      </c>
      <c r="O38" s="1">
        <v>8441563248</v>
      </c>
      <c r="Q38" s="1">
        <f t="shared" si="1"/>
        <v>1293337842</v>
      </c>
    </row>
    <row r="39" spans="1:17" ht="21" x14ac:dyDescent="0.25">
      <c r="A39" s="2" t="s">
        <v>29</v>
      </c>
      <c r="C39" s="1">
        <v>292547</v>
      </c>
      <c r="E39" s="1">
        <v>1541328323</v>
      </c>
      <c r="G39" s="1">
        <v>1352730971</v>
      </c>
      <c r="I39" s="1">
        <f t="shared" si="0"/>
        <v>188597352</v>
      </c>
      <c r="K39" s="1">
        <v>292547</v>
      </c>
      <c r="M39" s="1">
        <v>1541328323</v>
      </c>
      <c r="O39" s="1">
        <v>1352730971</v>
      </c>
      <c r="Q39" s="1">
        <f t="shared" si="1"/>
        <v>188597352</v>
      </c>
    </row>
    <row r="40" spans="1:17" ht="21" x14ac:dyDescent="0.25">
      <c r="A40" s="2" t="s">
        <v>25</v>
      </c>
      <c r="C40" s="1">
        <v>42072380</v>
      </c>
      <c r="E40" s="1">
        <v>152457989696</v>
      </c>
      <c r="G40" s="1">
        <v>89589406437</v>
      </c>
      <c r="I40" s="1">
        <f t="shared" si="0"/>
        <v>62868583259</v>
      </c>
      <c r="K40" s="1">
        <v>49324952</v>
      </c>
      <c r="M40" s="1">
        <v>178052721702</v>
      </c>
      <c r="O40" s="1">
        <v>105033116079</v>
      </c>
      <c r="Q40" s="1">
        <f t="shared" si="1"/>
        <v>73019605623</v>
      </c>
    </row>
    <row r="41" spans="1:17" ht="21" x14ac:dyDescent="0.25">
      <c r="A41" s="2" t="s">
        <v>111</v>
      </c>
      <c r="C41" s="1">
        <v>2557008</v>
      </c>
      <c r="E41" s="1">
        <v>37576559203</v>
      </c>
      <c r="G41" s="1">
        <v>19968097122</v>
      </c>
      <c r="I41" s="1">
        <f t="shared" si="0"/>
        <v>17608462081</v>
      </c>
      <c r="K41" s="1">
        <v>2557008</v>
      </c>
      <c r="M41" s="1">
        <v>37576559203</v>
      </c>
      <c r="O41" s="1">
        <v>19968097122</v>
      </c>
      <c r="Q41" s="1">
        <f t="shared" si="1"/>
        <v>17608462081</v>
      </c>
    </row>
    <row r="42" spans="1:17" ht="21" x14ac:dyDescent="0.25">
      <c r="A42" s="2" t="s">
        <v>101</v>
      </c>
      <c r="C42" s="1">
        <v>1150192</v>
      </c>
      <c r="E42" s="1">
        <v>66136758798</v>
      </c>
      <c r="G42" s="1">
        <v>50068875564</v>
      </c>
      <c r="I42" s="1">
        <f t="shared" si="0"/>
        <v>16067883234</v>
      </c>
      <c r="K42" s="1">
        <v>1150192</v>
      </c>
      <c r="M42" s="1">
        <v>66136758798</v>
      </c>
      <c r="O42" s="1">
        <v>50068875564</v>
      </c>
      <c r="Q42" s="1">
        <f t="shared" si="1"/>
        <v>16067883234</v>
      </c>
    </row>
    <row r="43" spans="1:17" ht="21" x14ac:dyDescent="0.25">
      <c r="A43" s="2" t="s">
        <v>134</v>
      </c>
      <c r="C43" s="1">
        <v>6730303</v>
      </c>
      <c r="E43" s="1">
        <v>31961657921</v>
      </c>
      <c r="G43" s="1">
        <v>30798389067</v>
      </c>
      <c r="I43" s="1">
        <f t="shared" si="0"/>
        <v>1163268854</v>
      </c>
      <c r="K43" s="1">
        <v>6730303</v>
      </c>
      <c r="M43" s="1">
        <v>31961657921</v>
      </c>
      <c r="O43" s="1">
        <v>30798389067</v>
      </c>
      <c r="Q43" s="1">
        <f t="shared" si="1"/>
        <v>1163268854</v>
      </c>
    </row>
    <row r="44" spans="1:17" ht="21" x14ac:dyDescent="0.25">
      <c r="A44" s="2" t="s">
        <v>119</v>
      </c>
      <c r="C44" s="1">
        <v>3686217</v>
      </c>
      <c r="E44" s="1">
        <v>36036124207</v>
      </c>
      <c r="G44" s="1">
        <v>20212454289</v>
      </c>
      <c r="I44" s="1">
        <f t="shared" si="0"/>
        <v>15823669918</v>
      </c>
      <c r="K44" s="1">
        <v>3686217</v>
      </c>
      <c r="M44" s="1">
        <v>36036124207</v>
      </c>
      <c r="O44" s="1">
        <v>20212454289</v>
      </c>
      <c r="Q44" s="1">
        <f t="shared" si="1"/>
        <v>15823669918</v>
      </c>
    </row>
    <row r="45" spans="1:17" ht="21" x14ac:dyDescent="0.25">
      <c r="A45" s="2" t="s">
        <v>95</v>
      </c>
      <c r="C45" s="1">
        <v>12000000</v>
      </c>
      <c r="E45" s="1">
        <v>27341733476</v>
      </c>
      <c r="G45" s="1">
        <v>23865153815</v>
      </c>
      <c r="I45" s="1">
        <f t="shared" si="0"/>
        <v>3476579661</v>
      </c>
      <c r="K45" s="1">
        <v>12000000</v>
      </c>
      <c r="M45" s="1">
        <v>27341733476</v>
      </c>
      <c r="O45" s="1">
        <v>23865153815</v>
      </c>
      <c r="Q45" s="1">
        <f t="shared" si="1"/>
        <v>3476579661</v>
      </c>
    </row>
    <row r="46" spans="1:17" ht="21" x14ac:dyDescent="0.25">
      <c r="A46" s="2" t="s">
        <v>146</v>
      </c>
      <c r="C46" s="1">
        <v>11365909</v>
      </c>
      <c r="E46" s="1">
        <v>63543140180</v>
      </c>
      <c r="G46" s="1">
        <v>71615620700</v>
      </c>
      <c r="I46" s="1">
        <f t="shared" si="0"/>
        <v>-8072480520</v>
      </c>
      <c r="K46" s="1">
        <v>15365909</v>
      </c>
      <c r="M46" s="1">
        <v>91857925845</v>
      </c>
      <c r="O46" s="1">
        <v>96819278823</v>
      </c>
      <c r="Q46" s="1">
        <f t="shared" si="1"/>
        <v>-4961352978</v>
      </c>
    </row>
    <row r="47" spans="1:17" ht="21" x14ac:dyDescent="0.25">
      <c r="A47" s="2" t="s">
        <v>62</v>
      </c>
      <c r="C47" s="1">
        <v>4632759</v>
      </c>
      <c r="E47" s="1">
        <v>4711515903</v>
      </c>
      <c r="G47" s="1">
        <v>4573963034</v>
      </c>
      <c r="I47" s="1">
        <f t="shared" si="0"/>
        <v>137552869</v>
      </c>
      <c r="K47" s="1">
        <v>4632759</v>
      </c>
      <c r="M47" s="1">
        <v>4711515903</v>
      </c>
      <c r="O47" s="1">
        <v>4573963034</v>
      </c>
      <c r="Q47" s="1">
        <f t="shared" si="1"/>
        <v>137552869</v>
      </c>
    </row>
    <row r="48" spans="1:17" ht="21" x14ac:dyDescent="0.25">
      <c r="A48" s="2" t="s">
        <v>117</v>
      </c>
      <c r="C48" s="1">
        <v>2466</v>
      </c>
      <c r="E48" s="1">
        <v>20872382</v>
      </c>
      <c r="G48" s="1">
        <v>16834932</v>
      </c>
      <c r="I48" s="1">
        <f t="shared" si="0"/>
        <v>4037450</v>
      </c>
      <c r="K48" s="1">
        <v>2466</v>
      </c>
      <c r="M48" s="1">
        <v>20872382</v>
      </c>
      <c r="O48" s="1">
        <v>16834932</v>
      </c>
      <c r="Q48" s="1">
        <f t="shared" si="1"/>
        <v>4037450</v>
      </c>
    </row>
    <row r="49" spans="1:17" ht="21" x14ac:dyDescent="0.25">
      <c r="A49" s="2" t="s">
        <v>118</v>
      </c>
      <c r="C49" s="1">
        <v>1500000</v>
      </c>
      <c r="E49" s="1">
        <v>20964989048</v>
      </c>
      <c r="G49" s="1">
        <v>17073224873</v>
      </c>
      <c r="I49" s="1">
        <f t="shared" si="0"/>
        <v>3891764175</v>
      </c>
      <c r="K49" s="1">
        <v>4183412</v>
      </c>
      <c r="M49" s="1">
        <v>62705753766</v>
      </c>
      <c r="O49" s="1">
        <v>42128942280</v>
      </c>
      <c r="Q49" s="1">
        <f t="shared" si="1"/>
        <v>20576811486</v>
      </c>
    </row>
    <row r="50" spans="1:17" ht="21" x14ac:dyDescent="0.25">
      <c r="A50" s="2" t="s">
        <v>155</v>
      </c>
      <c r="C50" s="1">
        <v>100000</v>
      </c>
      <c r="E50" s="1">
        <v>384537279</v>
      </c>
      <c r="G50" s="1">
        <v>360109386</v>
      </c>
      <c r="I50" s="1">
        <f t="shared" si="0"/>
        <v>24427893</v>
      </c>
      <c r="K50" s="1">
        <v>100000</v>
      </c>
      <c r="M50" s="1">
        <v>384537279</v>
      </c>
      <c r="O50" s="1">
        <v>360109386</v>
      </c>
      <c r="Q50" s="1">
        <f t="shared" si="1"/>
        <v>24427893</v>
      </c>
    </row>
    <row r="51" spans="1:17" ht="21" x14ac:dyDescent="0.25">
      <c r="A51" s="2" t="s">
        <v>17</v>
      </c>
      <c r="C51" s="1">
        <v>978958</v>
      </c>
      <c r="E51" s="1">
        <v>9033933115</v>
      </c>
      <c r="G51" s="1">
        <v>3274557841</v>
      </c>
      <c r="I51" s="1">
        <f t="shared" si="0"/>
        <v>5759375274</v>
      </c>
      <c r="K51" s="1">
        <v>978958</v>
      </c>
      <c r="M51" s="1">
        <v>9033933115</v>
      </c>
      <c r="O51" s="1">
        <v>3274557841</v>
      </c>
      <c r="Q51" s="1">
        <f t="shared" si="1"/>
        <v>5759375274</v>
      </c>
    </row>
    <row r="52" spans="1:17" ht="21" x14ac:dyDescent="0.25">
      <c r="A52" s="2" t="s">
        <v>15</v>
      </c>
      <c r="C52" s="1">
        <v>3086824</v>
      </c>
      <c r="E52" s="1">
        <v>37379042449</v>
      </c>
      <c r="G52" s="1">
        <v>18185259860</v>
      </c>
      <c r="I52" s="1">
        <f t="shared" si="0"/>
        <v>19193782589</v>
      </c>
      <c r="K52" s="1">
        <v>3086824</v>
      </c>
      <c r="M52" s="1">
        <v>37379042449</v>
      </c>
      <c r="O52" s="1">
        <v>18185259860</v>
      </c>
      <c r="Q52" s="1">
        <f t="shared" si="1"/>
        <v>19193782589</v>
      </c>
    </row>
    <row r="53" spans="1:17" ht="21" x14ac:dyDescent="0.25">
      <c r="A53" s="2" t="s">
        <v>165</v>
      </c>
      <c r="C53" s="1">
        <v>221646</v>
      </c>
      <c r="E53" s="1">
        <v>2080563127</v>
      </c>
      <c r="G53" s="1">
        <v>1236021641</v>
      </c>
      <c r="I53" s="1">
        <f t="shared" si="0"/>
        <v>844541486</v>
      </c>
      <c r="K53" s="1">
        <v>221646</v>
      </c>
      <c r="M53" s="1">
        <v>2080563127</v>
      </c>
      <c r="O53" s="1">
        <v>1236021641</v>
      </c>
      <c r="Q53" s="1">
        <f t="shared" si="1"/>
        <v>844541486</v>
      </c>
    </row>
    <row r="54" spans="1:17" ht="21" x14ac:dyDescent="0.25">
      <c r="A54" s="2" t="s">
        <v>46</v>
      </c>
      <c r="C54" s="1">
        <v>603813</v>
      </c>
      <c r="E54" s="1">
        <v>45104519108</v>
      </c>
      <c r="G54" s="1">
        <v>27289880395</v>
      </c>
      <c r="I54" s="1">
        <f t="shared" si="0"/>
        <v>17814638713</v>
      </c>
      <c r="K54" s="1">
        <v>603813</v>
      </c>
      <c r="M54" s="1">
        <v>45104519108</v>
      </c>
      <c r="O54" s="1">
        <v>27289880395</v>
      </c>
      <c r="Q54" s="1">
        <f t="shared" si="1"/>
        <v>17814638713</v>
      </c>
    </row>
    <row r="55" spans="1:17" ht="21" x14ac:dyDescent="0.25">
      <c r="A55" s="2" t="s">
        <v>71</v>
      </c>
      <c r="C55" s="1">
        <v>1000000</v>
      </c>
      <c r="E55" s="1">
        <v>5814702264</v>
      </c>
      <c r="G55" s="1">
        <v>6847669342</v>
      </c>
      <c r="I55" s="1">
        <f t="shared" si="0"/>
        <v>-1032967078</v>
      </c>
      <c r="K55" s="1">
        <v>1478819</v>
      </c>
      <c r="M55" s="1">
        <v>8750929863</v>
      </c>
      <c r="O55" s="1">
        <v>9776770142</v>
      </c>
      <c r="Q55" s="1">
        <f t="shared" si="1"/>
        <v>-1025840279</v>
      </c>
    </row>
    <row r="56" spans="1:17" ht="21" x14ac:dyDescent="0.25">
      <c r="A56" s="2" t="s">
        <v>142</v>
      </c>
      <c r="C56" s="1">
        <v>9602671</v>
      </c>
      <c r="E56" s="1">
        <v>11699350777</v>
      </c>
      <c r="G56" s="1">
        <v>9641902596</v>
      </c>
      <c r="I56" s="1">
        <f t="shared" si="0"/>
        <v>2057448181</v>
      </c>
      <c r="K56" s="1">
        <v>9602671</v>
      </c>
      <c r="M56" s="1">
        <v>11699350777</v>
      </c>
      <c r="O56" s="1">
        <v>9641902596</v>
      </c>
      <c r="Q56" s="1">
        <f t="shared" si="1"/>
        <v>2057448181</v>
      </c>
    </row>
    <row r="57" spans="1:17" ht="21" x14ac:dyDescent="0.25">
      <c r="A57" s="2" t="s">
        <v>59</v>
      </c>
      <c r="C57" s="1">
        <v>417404</v>
      </c>
      <c r="E57" s="1">
        <v>991126715</v>
      </c>
      <c r="G57" s="1">
        <v>620547183</v>
      </c>
      <c r="I57" s="1">
        <f t="shared" si="0"/>
        <v>370579532</v>
      </c>
      <c r="K57" s="1">
        <v>417404</v>
      </c>
      <c r="M57" s="1">
        <v>991126715</v>
      </c>
      <c r="O57" s="1">
        <v>620547183</v>
      </c>
      <c r="Q57" s="1">
        <f t="shared" si="1"/>
        <v>370579532</v>
      </c>
    </row>
    <row r="58" spans="1:17" ht="21" x14ac:dyDescent="0.25">
      <c r="A58" s="2" t="s">
        <v>48</v>
      </c>
      <c r="C58" s="1">
        <v>5306831</v>
      </c>
      <c r="E58" s="1">
        <v>16245744477</v>
      </c>
      <c r="G58" s="1">
        <v>15934338755</v>
      </c>
      <c r="I58" s="1">
        <f t="shared" si="0"/>
        <v>311405722</v>
      </c>
      <c r="K58" s="1">
        <v>6806831</v>
      </c>
      <c r="M58" s="1">
        <v>21004175297</v>
      </c>
      <c r="O58" s="1">
        <v>20438252293</v>
      </c>
      <c r="Q58" s="1">
        <f t="shared" si="1"/>
        <v>565923004</v>
      </c>
    </row>
    <row r="59" spans="1:17" ht="21" x14ac:dyDescent="0.25">
      <c r="A59" s="2" t="s">
        <v>125</v>
      </c>
      <c r="C59" s="1">
        <v>22944637</v>
      </c>
      <c r="E59" s="1">
        <v>71782503138</v>
      </c>
      <c r="G59" s="1">
        <v>50643156878</v>
      </c>
      <c r="I59" s="1">
        <f t="shared" si="0"/>
        <v>21139346260</v>
      </c>
      <c r="K59" s="1">
        <v>42744637</v>
      </c>
      <c r="M59" s="1">
        <v>134489024595</v>
      </c>
      <c r="O59" s="1">
        <v>94345504691</v>
      </c>
      <c r="Q59" s="1">
        <f t="shared" si="1"/>
        <v>40143519904</v>
      </c>
    </row>
    <row r="60" spans="1:17" ht="21" x14ac:dyDescent="0.25">
      <c r="A60" s="2" t="s">
        <v>162</v>
      </c>
      <c r="C60" s="1">
        <v>28666061</v>
      </c>
      <c r="E60" s="1">
        <v>62447090289</v>
      </c>
      <c r="G60" s="1">
        <v>56007166065</v>
      </c>
      <c r="I60" s="1">
        <f t="shared" si="0"/>
        <v>6439924224</v>
      </c>
      <c r="K60" s="1">
        <v>44512430</v>
      </c>
      <c r="M60" s="1">
        <v>103652793555</v>
      </c>
      <c r="O60" s="1">
        <v>86967479015</v>
      </c>
      <c r="Q60" s="1">
        <f t="shared" si="1"/>
        <v>16685314540</v>
      </c>
    </row>
    <row r="61" spans="1:17" ht="21" x14ac:dyDescent="0.25">
      <c r="A61" s="2" t="s">
        <v>87</v>
      </c>
      <c r="C61" s="1">
        <v>1848031</v>
      </c>
      <c r="E61" s="1">
        <v>3451806661</v>
      </c>
      <c r="G61" s="1">
        <v>3453913638</v>
      </c>
      <c r="I61" s="1">
        <f t="shared" si="0"/>
        <v>-2106977</v>
      </c>
      <c r="K61" s="1">
        <v>1848031</v>
      </c>
      <c r="M61" s="1">
        <v>3451806661</v>
      </c>
      <c r="O61" s="1">
        <v>3453913638</v>
      </c>
      <c r="Q61" s="1">
        <f t="shared" si="1"/>
        <v>-2106977</v>
      </c>
    </row>
    <row r="62" spans="1:17" ht="21" x14ac:dyDescent="0.25">
      <c r="A62" s="2" t="s">
        <v>156</v>
      </c>
      <c r="C62" s="1">
        <v>1500000</v>
      </c>
      <c r="E62" s="1">
        <v>3523923057</v>
      </c>
      <c r="G62" s="1">
        <v>3921350258</v>
      </c>
      <c r="I62" s="1">
        <f t="shared" si="0"/>
        <v>-397427201</v>
      </c>
      <c r="K62" s="1">
        <v>1500000</v>
      </c>
      <c r="M62" s="1">
        <v>3523923057</v>
      </c>
      <c r="O62" s="1">
        <v>3921350258</v>
      </c>
      <c r="Q62" s="1">
        <f t="shared" si="1"/>
        <v>-397427201</v>
      </c>
    </row>
    <row r="63" spans="1:17" ht="21" x14ac:dyDescent="0.25">
      <c r="A63" s="2" t="s">
        <v>120</v>
      </c>
      <c r="C63" s="1">
        <v>18494652</v>
      </c>
      <c r="E63" s="1">
        <v>69813603395</v>
      </c>
      <c r="G63" s="1">
        <v>36611618238</v>
      </c>
      <c r="I63" s="1">
        <f t="shared" si="0"/>
        <v>33201985157</v>
      </c>
      <c r="K63" s="1">
        <v>18494652</v>
      </c>
      <c r="M63" s="1">
        <v>69813603395</v>
      </c>
      <c r="O63" s="1">
        <v>36611618238</v>
      </c>
      <c r="Q63" s="1">
        <f t="shared" si="1"/>
        <v>33201985157</v>
      </c>
    </row>
    <row r="64" spans="1:17" ht="21" x14ac:dyDescent="0.25">
      <c r="A64" s="2" t="s">
        <v>32</v>
      </c>
      <c r="C64" s="1">
        <v>4047077</v>
      </c>
      <c r="E64" s="1">
        <v>31521002993</v>
      </c>
      <c r="G64" s="1">
        <v>18408092530</v>
      </c>
      <c r="I64" s="1">
        <f t="shared" si="0"/>
        <v>13112910463</v>
      </c>
      <c r="K64" s="1">
        <v>4047078</v>
      </c>
      <c r="M64" s="1">
        <v>31521002994</v>
      </c>
      <c r="O64" s="1">
        <v>18408096907</v>
      </c>
      <c r="Q64" s="1">
        <f t="shared" si="1"/>
        <v>13112906087</v>
      </c>
    </row>
    <row r="65" spans="1:17" ht="21" x14ac:dyDescent="0.25">
      <c r="A65" s="2" t="s">
        <v>67</v>
      </c>
      <c r="C65" s="1">
        <v>8028292</v>
      </c>
      <c r="E65" s="1">
        <v>160378495158</v>
      </c>
      <c r="G65" s="1">
        <v>67553658408</v>
      </c>
      <c r="I65" s="1">
        <f t="shared" si="0"/>
        <v>92824836750</v>
      </c>
      <c r="K65" s="1">
        <v>8028292</v>
      </c>
      <c r="M65" s="1">
        <v>160378495158</v>
      </c>
      <c r="O65" s="1">
        <v>67553658408</v>
      </c>
      <c r="Q65" s="1">
        <f t="shared" si="1"/>
        <v>92824836750</v>
      </c>
    </row>
    <row r="66" spans="1:17" ht="21" x14ac:dyDescent="0.25">
      <c r="A66" s="2" t="s">
        <v>177</v>
      </c>
      <c r="C66" s="1">
        <v>200000</v>
      </c>
      <c r="E66" s="1">
        <v>1226445762</v>
      </c>
      <c r="G66" s="1">
        <v>1115099407</v>
      </c>
      <c r="I66" s="1">
        <f t="shared" si="0"/>
        <v>111346355</v>
      </c>
      <c r="K66" s="1">
        <v>200000</v>
      </c>
      <c r="M66" s="1">
        <v>1226445762</v>
      </c>
      <c r="O66" s="1">
        <v>1115099407</v>
      </c>
      <c r="Q66" s="1">
        <f t="shared" si="1"/>
        <v>111346355</v>
      </c>
    </row>
    <row r="67" spans="1:17" ht="21" x14ac:dyDescent="0.25">
      <c r="A67" s="2" t="s">
        <v>91</v>
      </c>
      <c r="C67" s="1">
        <v>4300000</v>
      </c>
      <c r="E67" s="1">
        <v>22017567999</v>
      </c>
      <c r="G67" s="1">
        <v>18184935390</v>
      </c>
      <c r="I67" s="1">
        <f t="shared" si="0"/>
        <v>3832632609</v>
      </c>
      <c r="K67" s="1">
        <v>4300000</v>
      </c>
      <c r="M67" s="1">
        <v>22017567999</v>
      </c>
      <c r="O67" s="1">
        <v>18184935390</v>
      </c>
      <c r="Q67" s="1">
        <f t="shared" si="1"/>
        <v>3832632609</v>
      </c>
    </row>
    <row r="68" spans="1:17" ht="21" x14ac:dyDescent="0.25">
      <c r="A68" s="2" t="s">
        <v>82</v>
      </c>
      <c r="C68" s="1">
        <v>2435702</v>
      </c>
      <c r="E68" s="1">
        <v>16241393491</v>
      </c>
      <c r="G68" s="1">
        <v>6796249754</v>
      </c>
      <c r="I68" s="1">
        <f t="shared" si="0"/>
        <v>9445143737</v>
      </c>
      <c r="K68" s="1">
        <v>2435702</v>
      </c>
      <c r="M68" s="1">
        <v>16241393491</v>
      </c>
      <c r="O68" s="1">
        <v>6796249754</v>
      </c>
      <c r="Q68" s="1">
        <f t="shared" si="1"/>
        <v>9445143737</v>
      </c>
    </row>
    <row r="69" spans="1:17" ht="21" x14ac:dyDescent="0.25">
      <c r="A69" s="2" t="s">
        <v>127</v>
      </c>
      <c r="C69" s="1">
        <v>6401130</v>
      </c>
      <c r="E69" s="1">
        <v>52571988521</v>
      </c>
      <c r="G69" s="1">
        <v>24638047498</v>
      </c>
      <c r="I69" s="1">
        <f t="shared" si="0"/>
        <v>27933941023</v>
      </c>
      <c r="K69" s="1">
        <v>6401130</v>
      </c>
      <c r="M69" s="1">
        <v>52571988521</v>
      </c>
      <c r="O69" s="1">
        <v>24638047498</v>
      </c>
      <c r="Q69" s="1">
        <f t="shared" si="1"/>
        <v>27933941023</v>
      </c>
    </row>
    <row r="70" spans="1:17" ht="21" x14ac:dyDescent="0.25">
      <c r="A70" s="2" t="s">
        <v>169</v>
      </c>
      <c r="C70" s="1">
        <v>8093197</v>
      </c>
      <c r="E70" s="1">
        <v>14324644956</v>
      </c>
      <c r="G70" s="1">
        <v>11066217223</v>
      </c>
      <c r="I70" s="1">
        <f t="shared" si="0"/>
        <v>3258427733</v>
      </c>
      <c r="K70" s="1">
        <v>8093197</v>
      </c>
      <c r="M70" s="1">
        <v>14324644956</v>
      </c>
      <c r="O70" s="1">
        <v>11066217223</v>
      </c>
      <c r="Q70" s="1">
        <f t="shared" si="1"/>
        <v>3258427733</v>
      </c>
    </row>
    <row r="71" spans="1:17" ht="21" x14ac:dyDescent="0.25">
      <c r="A71" s="2" t="s">
        <v>61</v>
      </c>
      <c r="C71" s="1">
        <v>9350180</v>
      </c>
      <c r="E71" s="1">
        <v>15568049700</v>
      </c>
      <c r="G71" s="1">
        <v>10604643251</v>
      </c>
      <c r="I71" s="1">
        <f t="shared" si="0"/>
        <v>4963406449</v>
      </c>
      <c r="K71" s="1">
        <v>9350181</v>
      </c>
      <c r="M71" s="1">
        <v>15568049701</v>
      </c>
      <c r="O71" s="1">
        <v>10604644387</v>
      </c>
      <c r="Q71" s="1">
        <f t="shared" si="1"/>
        <v>4963405314</v>
      </c>
    </row>
    <row r="72" spans="1:17" ht="21" x14ac:dyDescent="0.25">
      <c r="A72" s="2" t="s">
        <v>70</v>
      </c>
      <c r="C72" s="1">
        <v>8000000</v>
      </c>
      <c r="E72" s="1">
        <v>32546456261</v>
      </c>
      <c r="G72" s="1">
        <v>16813022894</v>
      </c>
      <c r="I72" s="1">
        <f t="shared" si="0"/>
        <v>15733433367</v>
      </c>
      <c r="K72" s="1">
        <v>8000000</v>
      </c>
      <c r="M72" s="1">
        <v>32546456261</v>
      </c>
      <c r="O72" s="1">
        <v>16813022894</v>
      </c>
      <c r="Q72" s="1">
        <f t="shared" si="1"/>
        <v>15733433367</v>
      </c>
    </row>
    <row r="73" spans="1:17" ht="21" x14ac:dyDescent="0.25">
      <c r="A73" s="2" t="s">
        <v>78</v>
      </c>
      <c r="C73" s="1">
        <v>30000000</v>
      </c>
      <c r="E73" s="1">
        <v>34477605823</v>
      </c>
      <c r="G73" s="1">
        <v>35267525459</v>
      </c>
      <c r="I73" s="1">
        <f t="shared" ref="I73:I97" si="2">E73-G73</f>
        <v>-789919636</v>
      </c>
      <c r="K73" s="1">
        <v>30000000</v>
      </c>
      <c r="M73" s="1">
        <v>34477605823</v>
      </c>
      <c r="O73" s="1">
        <v>35267525459</v>
      </c>
      <c r="Q73" s="1">
        <f t="shared" ref="Q73:Q97" si="3">M73-O73</f>
        <v>-789919636</v>
      </c>
    </row>
    <row r="74" spans="1:17" ht="21" x14ac:dyDescent="0.25">
      <c r="A74" s="2" t="s">
        <v>106</v>
      </c>
      <c r="C74" s="1">
        <v>1000000</v>
      </c>
      <c r="E74" s="1">
        <v>5288799162</v>
      </c>
      <c r="G74" s="1">
        <v>4179530699</v>
      </c>
      <c r="I74" s="1">
        <f t="shared" si="2"/>
        <v>1109268463</v>
      </c>
      <c r="K74" s="1">
        <v>1000000</v>
      </c>
      <c r="M74" s="1">
        <v>5288799162</v>
      </c>
      <c r="O74" s="1">
        <v>4179530699</v>
      </c>
      <c r="Q74" s="1">
        <f t="shared" si="3"/>
        <v>1109268463</v>
      </c>
    </row>
    <row r="75" spans="1:17" ht="21" x14ac:dyDescent="0.25">
      <c r="A75" s="2" t="s">
        <v>90</v>
      </c>
      <c r="C75" s="1">
        <v>516713</v>
      </c>
      <c r="E75" s="1">
        <v>25992335360</v>
      </c>
      <c r="G75" s="1">
        <v>15812248037</v>
      </c>
      <c r="I75" s="1">
        <f t="shared" si="2"/>
        <v>10180087323</v>
      </c>
      <c r="K75" s="1">
        <v>516713</v>
      </c>
      <c r="M75" s="1">
        <v>25992335360</v>
      </c>
      <c r="O75" s="1">
        <v>15812248037</v>
      </c>
      <c r="Q75" s="1">
        <f t="shared" si="3"/>
        <v>10180087323</v>
      </c>
    </row>
    <row r="76" spans="1:17" ht="21" x14ac:dyDescent="0.25">
      <c r="A76" s="2" t="s">
        <v>132</v>
      </c>
      <c r="C76" s="1">
        <v>4000000</v>
      </c>
      <c r="E76" s="1">
        <v>5920125950</v>
      </c>
      <c r="G76" s="1">
        <v>4294544561</v>
      </c>
      <c r="I76" s="1">
        <f t="shared" si="2"/>
        <v>1625581389</v>
      </c>
      <c r="K76" s="1">
        <v>4000000</v>
      </c>
      <c r="M76" s="1">
        <v>5920125950</v>
      </c>
      <c r="O76" s="1">
        <v>4294544561</v>
      </c>
      <c r="Q76" s="1">
        <f t="shared" si="3"/>
        <v>1625581389</v>
      </c>
    </row>
    <row r="77" spans="1:17" ht="21" x14ac:dyDescent="0.25">
      <c r="A77" s="2" t="s">
        <v>144</v>
      </c>
      <c r="C77" s="1">
        <v>2341225</v>
      </c>
      <c r="E77" s="1">
        <v>11935901599</v>
      </c>
      <c r="G77" s="1">
        <v>8233621385</v>
      </c>
      <c r="I77" s="1">
        <f t="shared" si="2"/>
        <v>3702280214</v>
      </c>
      <c r="K77" s="1">
        <v>2341225</v>
      </c>
      <c r="M77" s="1">
        <v>11935901599</v>
      </c>
      <c r="O77" s="1">
        <v>8233621385</v>
      </c>
      <c r="Q77" s="1">
        <f t="shared" si="3"/>
        <v>3702280214</v>
      </c>
    </row>
    <row r="78" spans="1:17" ht="21" x14ac:dyDescent="0.25">
      <c r="A78" s="2" t="s">
        <v>35</v>
      </c>
      <c r="C78" s="1">
        <v>9902432</v>
      </c>
      <c r="E78" s="1">
        <v>20258122075</v>
      </c>
      <c r="G78" s="1">
        <v>17042318967</v>
      </c>
      <c r="I78" s="1">
        <f t="shared" si="2"/>
        <v>3215803108</v>
      </c>
      <c r="K78" s="1">
        <v>9902432</v>
      </c>
      <c r="M78" s="1">
        <v>20258122075</v>
      </c>
      <c r="O78" s="1">
        <v>17042318967</v>
      </c>
      <c r="Q78" s="1">
        <f t="shared" si="3"/>
        <v>3215803108</v>
      </c>
    </row>
    <row r="79" spans="1:17" ht="21" x14ac:dyDescent="0.25">
      <c r="A79" s="2" t="s">
        <v>110</v>
      </c>
      <c r="C79" s="1">
        <v>182905</v>
      </c>
      <c r="E79" s="1">
        <v>3057904068</v>
      </c>
      <c r="G79" s="1">
        <v>1988018396</v>
      </c>
      <c r="I79" s="1">
        <f t="shared" si="2"/>
        <v>1069885672</v>
      </c>
      <c r="K79" s="1">
        <v>182905</v>
      </c>
      <c r="M79" s="1">
        <v>3057904068</v>
      </c>
      <c r="O79" s="1">
        <v>1988018396</v>
      </c>
      <c r="Q79" s="1">
        <f t="shared" si="3"/>
        <v>1069885672</v>
      </c>
    </row>
    <row r="80" spans="1:17" ht="21" x14ac:dyDescent="0.25">
      <c r="A80" s="2" t="s">
        <v>157</v>
      </c>
      <c r="C80" s="1">
        <v>3000000</v>
      </c>
      <c r="E80" s="1">
        <v>4807548180</v>
      </c>
      <c r="G80" s="1">
        <v>3083975161</v>
      </c>
      <c r="I80" s="1">
        <f t="shared" si="2"/>
        <v>1723573019</v>
      </c>
      <c r="K80" s="1">
        <v>3000000</v>
      </c>
      <c r="M80" s="1">
        <v>4807548180</v>
      </c>
      <c r="O80" s="1">
        <v>3083975161</v>
      </c>
      <c r="Q80" s="1">
        <f t="shared" si="3"/>
        <v>1723573019</v>
      </c>
    </row>
    <row r="81" spans="1:17" ht="21" x14ac:dyDescent="0.25">
      <c r="A81" s="2" t="s">
        <v>107</v>
      </c>
      <c r="C81" s="1">
        <v>4926266</v>
      </c>
      <c r="E81" s="1">
        <v>59928020531</v>
      </c>
      <c r="G81" s="1">
        <v>40523061638</v>
      </c>
      <c r="I81" s="1">
        <f t="shared" si="2"/>
        <v>19404958893</v>
      </c>
      <c r="K81" s="1">
        <v>4926266</v>
      </c>
      <c r="M81" s="1">
        <v>59928020531</v>
      </c>
      <c r="O81" s="1">
        <v>40523061638</v>
      </c>
      <c r="Q81" s="1">
        <f t="shared" si="3"/>
        <v>19404958893</v>
      </c>
    </row>
    <row r="82" spans="1:17" ht="21" x14ac:dyDescent="0.25">
      <c r="A82" s="2" t="s">
        <v>124</v>
      </c>
      <c r="C82" s="1">
        <v>13564009</v>
      </c>
      <c r="E82" s="1">
        <v>232030733159</v>
      </c>
      <c r="G82" s="1">
        <v>123016715187</v>
      </c>
      <c r="I82" s="1">
        <f t="shared" si="2"/>
        <v>109014017972</v>
      </c>
      <c r="K82" s="1">
        <v>17564009</v>
      </c>
      <c r="M82" s="1">
        <v>296925191454</v>
      </c>
      <c r="O82" s="1">
        <v>159294106383</v>
      </c>
      <c r="Q82" s="1">
        <f t="shared" si="3"/>
        <v>137631085071</v>
      </c>
    </row>
    <row r="83" spans="1:17" ht="21" x14ac:dyDescent="0.25">
      <c r="A83" s="2" t="s">
        <v>27</v>
      </c>
      <c r="C83" s="1">
        <v>43560393</v>
      </c>
      <c r="E83" s="1">
        <v>104567762576</v>
      </c>
      <c r="G83" s="1">
        <v>101987728561</v>
      </c>
      <c r="I83" s="1">
        <f t="shared" si="2"/>
        <v>2580034015</v>
      </c>
      <c r="K83" s="1">
        <v>43560393</v>
      </c>
      <c r="M83" s="1">
        <v>104567762576</v>
      </c>
      <c r="O83" s="1">
        <v>101987728561</v>
      </c>
      <c r="Q83" s="1">
        <f t="shared" si="3"/>
        <v>2580034015</v>
      </c>
    </row>
    <row r="84" spans="1:17" ht="21" x14ac:dyDescent="0.25">
      <c r="A84" s="2" t="s">
        <v>114</v>
      </c>
      <c r="C84" s="1">
        <v>9000000</v>
      </c>
      <c r="E84" s="1">
        <v>27626188283</v>
      </c>
      <c r="G84" s="1">
        <v>19146841924</v>
      </c>
      <c r="I84" s="1">
        <f t="shared" si="2"/>
        <v>8479346359</v>
      </c>
      <c r="K84" s="1">
        <v>9000000</v>
      </c>
      <c r="M84" s="1">
        <v>27626188283</v>
      </c>
      <c r="O84" s="1">
        <v>19146841924</v>
      </c>
      <c r="Q84" s="1">
        <f t="shared" si="3"/>
        <v>8479346359</v>
      </c>
    </row>
    <row r="85" spans="1:17" ht="21" x14ac:dyDescent="0.25">
      <c r="A85" s="2" t="s">
        <v>38</v>
      </c>
      <c r="C85" s="1">
        <v>3023870</v>
      </c>
      <c r="E85" s="1">
        <v>11537228546</v>
      </c>
      <c r="G85" s="1">
        <v>11374402779</v>
      </c>
      <c r="I85" s="1">
        <f t="shared" si="2"/>
        <v>162825767</v>
      </c>
      <c r="K85" s="1">
        <v>3023870</v>
      </c>
      <c r="M85" s="1">
        <v>11537228546</v>
      </c>
      <c r="O85" s="1">
        <v>11374402779</v>
      </c>
      <c r="Q85" s="1">
        <f t="shared" si="3"/>
        <v>162825767</v>
      </c>
    </row>
    <row r="86" spans="1:17" ht="21" x14ac:dyDescent="0.25">
      <c r="A86" s="2" t="s">
        <v>63</v>
      </c>
      <c r="C86" s="1">
        <v>4883402</v>
      </c>
      <c r="E86" s="1">
        <v>5698930134</v>
      </c>
      <c r="G86" s="1">
        <v>4695438050</v>
      </c>
      <c r="I86" s="1">
        <f t="shared" si="2"/>
        <v>1003492084</v>
      </c>
      <c r="K86" s="1">
        <v>4883402</v>
      </c>
      <c r="M86" s="1">
        <v>5698930134</v>
      </c>
      <c r="O86" s="1">
        <v>4695438050</v>
      </c>
      <c r="Q86" s="1">
        <f t="shared" si="3"/>
        <v>1003492084</v>
      </c>
    </row>
    <row r="87" spans="1:17" ht="21" x14ac:dyDescent="0.25">
      <c r="A87" s="2" t="s">
        <v>145</v>
      </c>
      <c r="C87" s="1">
        <v>0</v>
      </c>
      <c r="E87" s="1">
        <v>0</v>
      </c>
      <c r="G87" s="1">
        <v>0</v>
      </c>
      <c r="I87" s="1">
        <f t="shared" si="2"/>
        <v>0</v>
      </c>
      <c r="K87" s="1">
        <v>4460375</v>
      </c>
      <c r="M87" s="1">
        <v>65162479144</v>
      </c>
      <c r="O87" s="1">
        <v>55190926856</v>
      </c>
      <c r="Q87" s="1">
        <f t="shared" si="3"/>
        <v>9971552288</v>
      </c>
    </row>
    <row r="88" spans="1:17" ht="21" x14ac:dyDescent="0.25">
      <c r="A88" s="2" t="s">
        <v>40</v>
      </c>
      <c r="C88" s="1">
        <v>0</v>
      </c>
      <c r="E88" s="1">
        <v>0</v>
      </c>
      <c r="G88" s="1">
        <v>0</v>
      </c>
      <c r="I88" s="1">
        <f t="shared" si="2"/>
        <v>0</v>
      </c>
      <c r="K88" s="1">
        <v>7632472</v>
      </c>
      <c r="M88" s="1">
        <v>30338771772</v>
      </c>
      <c r="O88" s="1">
        <v>23417178492</v>
      </c>
      <c r="Q88" s="1">
        <f t="shared" si="3"/>
        <v>6921593280</v>
      </c>
    </row>
    <row r="89" spans="1:17" ht="21" x14ac:dyDescent="0.25">
      <c r="A89" s="2" t="s">
        <v>241</v>
      </c>
      <c r="C89" s="1">
        <v>0</v>
      </c>
      <c r="E89" s="1">
        <v>0</v>
      </c>
      <c r="G89" s="1">
        <v>0</v>
      </c>
      <c r="I89" s="1">
        <f t="shared" si="2"/>
        <v>0</v>
      </c>
      <c r="K89" s="1">
        <v>948310</v>
      </c>
      <c r="M89" s="1">
        <v>12219963092</v>
      </c>
      <c r="O89" s="1">
        <v>7433738553</v>
      </c>
      <c r="Q89" s="1">
        <f t="shared" si="3"/>
        <v>4786224539</v>
      </c>
    </row>
    <row r="90" spans="1:17" ht="21" x14ac:dyDescent="0.25">
      <c r="A90" s="2" t="s">
        <v>242</v>
      </c>
      <c r="C90" s="1">
        <v>0</v>
      </c>
      <c r="E90" s="1">
        <v>0</v>
      </c>
      <c r="G90" s="1">
        <v>0</v>
      </c>
      <c r="I90" s="1">
        <f t="shared" si="2"/>
        <v>0</v>
      </c>
      <c r="K90" s="1">
        <v>3837529</v>
      </c>
      <c r="M90" s="1">
        <v>4796911250</v>
      </c>
      <c r="O90" s="1">
        <v>3347113247</v>
      </c>
      <c r="Q90" s="1">
        <f t="shared" si="3"/>
        <v>1449798003</v>
      </c>
    </row>
    <row r="91" spans="1:17" ht="21" x14ac:dyDescent="0.25">
      <c r="A91" s="2" t="s">
        <v>243</v>
      </c>
      <c r="C91" s="1">
        <v>0</v>
      </c>
      <c r="E91" s="1">
        <v>0</v>
      </c>
      <c r="G91" s="1">
        <v>0</v>
      </c>
      <c r="I91" s="1">
        <f t="shared" si="2"/>
        <v>0</v>
      </c>
      <c r="K91" s="1">
        <v>120000</v>
      </c>
      <c r="M91" s="1">
        <v>17201198991</v>
      </c>
      <c r="O91" s="1">
        <v>13194412644</v>
      </c>
      <c r="Q91" s="1">
        <f t="shared" si="3"/>
        <v>4006786347</v>
      </c>
    </row>
    <row r="92" spans="1:17" ht="21" x14ac:dyDescent="0.25">
      <c r="A92" s="2" t="s">
        <v>51</v>
      </c>
      <c r="C92" s="1">
        <v>0</v>
      </c>
      <c r="E92" s="1">
        <v>0</v>
      </c>
      <c r="G92" s="1">
        <v>0</v>
      </c>
      <c r="I92" s="1">
        <f t="shared" si="2"/>
        <v>0</v>
      </c>
      <c r="K92" s="1">
        <v>6950172</v>
      </c>
      <c r="M92" s="1">
        <v>11875682312</v>
      </c>
      <c r="O92" s="1">
        <v>11199830206</v>
      </c>
      <c r="Q92" s="1">
        <f t="shared" si="3"/>
        <v>675852106</v>
      </c>
    </row>
    <row r="93" spans="1:17" ht="21" x14ac:dyDescent="0.25">
      <c r="A93" s="2" t="s">
        <v>167</v>
      </c>
      <c r="C93" s="1">
        <v>0</v>
      </c>
      <c r="E93" s="1">
        <v>0</v>
      </c>
      <c r="G93" s="1">
        <v>0</v>
      </c>
      <c r="I93" s="1">
        <f t="shared" si="2"/>
        <v>0</v>
      </c>
      <c r="K93" s="1">
        <v>6892156</v>
      </c>
      <c r="M93" s="1">
        <v>16864442096</v>
      </c>
      <c r="O93" s="1">
        <v>14669396818</v>
      </c>
      <c r="Q93" s="1">
        <f t="shared" si="3"/>
        <v>2195045278</v>
      </c>
    </row>
    <row r="94" spans="1:17" ht="21" x14ac:dyDescent="0.25">
      <c r="A94" s="2" t="s">
        <v>153</v>
      </c>
      <c r="C94" s="1">
        <v>0</v>
      </c>
      <c r="E94" s="1">
        <v>0</v>
      </c>
      <c r="G94" s="1">
        <v>0</v>
      </c>
      <c r="I94" s="1">
        <f t="shared" si="2"/>
        <v>0</v>
      </c>
      <c r="K94" s="1">
        <v>900000</v>
      </c>
      <c r="M94" s="1">
        <v>2498928882</v>
      </c>
      <c r="O94" s="1">
        <v>2032565888</v>
      </c>
      <c r="Q94" s="1">
        <f t="shared" si="3"/>
        <v>466362994</v>
      </c>
    </row>
    <row r="95" spans="1:17" ht="21" x14ac:dyDescent="0.25">
      <c r="A95" s="2" t="s">
        <v>164</v>
      </c>
      <c r="C95" s="1">
        <v>0</v>
      </c>
      <c r="E95" s="1">
        <v>0</v>
      </c>
      <c r="G95" s="1">
        <v>0</v>
      </c>
      <c r="I95" s="1">
        <f t="shared" si="2"/>
        <v>0</v>
      </c>
      <c r="K95" s="1">
        <v>1904536</v>
      </c>
      <c r="M95" s="1">
        <v>4297436933</v>
      </c>
      <c r="O95" s="1">
        <v>4344361993</v>
      </c>
      <c r="Q95" s="1">
        <f t="shared" si="3"/>
        <v>-46925060</v>
      </c>
    </row>
    <row r="96" spans="1:17" ht="21" x14ac:dyDescent="0.25">
      <c r="A96" s="2" t="s">
        <v>26</v>
      </c>
      <c r="C96" s="1">
        <v>0</v>
      </c>
      <c r="E96" s="1">
        <v>0</v>
      </c>
      <c r="G96" s="1">
        <v>0</v>
      </c>
      <c r="I96" s="1">
        <f t="shared" si="2"/>
        <v>0</v>
      </c>
      <c r="K96" s="1">
        <v>32500000</v>
      </c>
      <c r="M96" s="1">
        <v>58677377620</v>
      </c>
      <c r="O96" s="1">
        <v>40407715072</v>
      </c>
      <c r="Q96" s="1">
        <f t="shared" si="3"/>
        <v>18269662548</v>
      </c>
    </row>
    <row r="97" spans="1:17" ht="21" x14ac:dyDescent="0.25">
      <c r="A97" s="2" t="s">
        <v>58</v>
      </c>
      <c r="C97" s="1">
        <v>0</v>
      </c>
      <c r="E97" s="1">
        <v>0</v>
      </c>
      <c r="G97" s="1">
        <v>0</v>
      </c>
      <c r="I97" s="1">
        <f t="shared" si="2"/>
        <v>0</v>
      </c>
      <c r="K97" s="1">
        <v>5473836</v>
      </c>
      <c r="M97" s="1">
        <v>8165118826</v>
      </c>
      <c r="O97" s="1">
        <v>7114621451</v>
      </c>
      <c r="Q97" s="1">
        <f t="shared" si="3"/>
        <v>1050497375</v>
      </c>
    </row>
    <row r="98" spans="1:17" s="3" customFormat="1" ht="26.25" x14ac:dyDescent="0.25">
      <c r="A98" s="3" t="s">
        <v>180</v>
      </c>
      <c r="C98" s="3" t="s">
        <v>180</v>
      </c>
      <c r="E98" s="4">
        <f>SUM(E8:E97)</f>
        <v>2866219139147</v>
      </c>
      <c r="G98" s="4">
        <f>SUM(G8:G97)</f>
        <v>1990095817393</v>
      </c>
      <c r="I98" s="4">
        <f>SUM(I8:I97)</f>
        <v>876123321754</v>
      </c>
      <c r="K98" s="3" t="s">
        <v>180</v>
      </c>
      <c r="M98" s="4">
        <f>SUM(M8:M97)</f>
        <v>3571437935249</v>
      </c>
      <c r="O98" s="4">
        <f>SUM(O8:O97)</f>
        <v>2506133850641</v>
      </c>
      <c r="Q98" s="4">
        <f>SUM(Q8:Q97)</f>
        <v>1065304084608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9"/>
  <sheetViews>
    <sheetView rightToLeft="1" tabSelected="1" workbookViewId="0">
      <selection activeCell="I154" sqref="I154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19" style="1" customWidth="1"/>
    <col min="4" max="4" width="1" style="1" customWidth="1"/>
    <col min="5" max="5" width="26.1406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6.2851562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</row>
    <row r="3" spans="1:17" ht="26.25" x14ac:dyDescent="0.25">
      <c r="A3" s="9" t="s">
        <v>193</v>
      </c>
      <c r="B3" s="9" t="s">
        <v>193</v>
      </c>
      <c r="C3" s="9" t="s">
        <v>193</v>
      </c>
      <c r="D3" s="9" t="s">
        <v>193</v>
      </c>
      <c r="E3" s="9" t="s">
        <v>193</v>
      </c>
      <c r="F3" s="9" t="s">
        <v>193</v>
      </c>
      <c r="G3" s="9" t="s">
        <v>193</v>
      </c>
      <c r="H3" s="9" t="s">
        <v>193</v>
      </c>
      <c r="I3" s="9" t="s">
        <v>193</v>
      </c>
      <c r="J3" s="9" t="s">
        <v>193</v>
      </c>
      <c r="K3" s="9" t="s">
        <v>193</v>
      </c>
      <c r="L3" s="9" t="s">
        <v>193</v>
      </c>
      <c r="M3" s="9" t="s">
        <v>193</v>
      </c>
      <c r="N3" s="9" t="s">
        <v>193</v>
      </c>
      <c r="O3" s="9" t="s">
        <v>193</v>
      </c>
      <c r="P3" s="9" t="s">
        <v>193</v>
      </c>
      <c r="Q3" s="9" t="s">
        <v>193</v>
      </c>
    </row>
    <row r="4" spans="1:17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</row>
    <row r="5" spans="1:17" ht="28.5" x14ac:dyDescent="0.25">
      <c r="A5" s="11" t="s">
        <v>270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27" thickBot="1" x14ac:dyDescent="0.3">
      <c r="A6" s="8" t="s">
        <v>3</v>
      </c>
      <c r="C6" s="8" t="s">
        <v>257</v>
      </c>
      <c r="D6" s="8" t="s">
        <v>195</v>
      </c>
      <c r="E6" s="8" t="s">
        <v>195</v>
      </c>
      <c r="F6" s="8" t="s">
        <v>195</v>
      </c>
      <c r="G6" s="8" t="s">
        <v>195</v>
      </c>
      <c r="H6" s="8" t="s">
        <v>195</v>
      </c>
      <c r="I6" s="8" t="s">
        <v>195</v>
      </c>
      <c r="K6" s="8" t="s">
        <v>258</v>
      </c>
      <c r="L6" s="8" t="s">
        <v>196</v>
      </c>
      <c r="M6" s="8" t="s">
        <v>196</v>
      </c>
      <c r="N6" s="8" t="s">
        <v>196</v>
      </c>
      <c r="O6" s="8" t="s">
        <v>196</v>
      </c>
      <c r="P6" s="8" t="s">
        <v>196</v>
      </c>
      <c r="Q6" s="8" t="s">
        <v>196</v>
      </c>
    </row>
    <row r="7" spans="1:17" ht="26.25" x14ac:dyDescent="0.25">
      <c r="A7" s="8" t="s">
        <v>3</v>
      </c>
      <c r="C7" s="8" t="s">
        <v>7</v>
      </c>
      <c r="E7" s="8" t="s">
        <v>237</v>
      </c>
      <c r="G7" s="8" t="s">
        <v>238</v>
      </c>
      <c r="I7" s="8" t="s">
        <v>239</v>
      </c>
      <c r="K7" s="8" t="s">
        <v>7</v>
      </c>
      <c r="M7" s="8" t="s">
        <v>237</v>
      </c>
      <c r="O7" s="8" t="s">
        <v>238</v>
      </c>
      <c r="Q7" s="8" t="s">
        <v>239</v>
      </c>
    </row>
    <row r="8" spans="1:17" ht="21" x14ac:dyDescent="0.25">
      <c r="A8" s="2" t="s">
        <v>104</v>
      </c>
      <c r="C8" s="1">
        <v>7465301</v>
      </c>
      <c r="E8" s="1">
        <v>89261510390</v>
      </c>
      <c r="G8" s="1">
        <v>98506522701</v>
      </c>
      <c r="I8" s="1">
        <f>E8-G8</f>
        <v>-9245012311</v>
      </c>
      <c r="K8" s="1">
        <v>7465301</v>
      </c>
      <c r="M8" s="1">
        <v>89261510390</v>
      </c>
      <c r="O8" s="1">
        <v>72012982265</v>
      </c>
      <c r="Q8" s="1">
        <f>M8-O8</f>
        <v>17248528125</v>
      </c>
    </row>
    <row r="9" spans="1:17" ht="21" x14ac:dyDescent="0.25">
      <c r="A9" s="2" t="s">
        <v>50</v>
      </c>
      <c r="C9" s="1">
        <v>3837529</v>
      </c>
      <c r="E9" s="1">
        <v>10585864424</v>
      </c>
      <c r="G9" s="1">
        <v>19652647406</v>
      </c>
      <c r="I9" s="1">
        <f t="shared" ref="I9:I72" si="0">E9-G9</f>
        <v>-9066782982</v>
      </c>
      <c r="K9" s="1">
        <v>3837529</v>
      </c>
      <c r="M9" s="1">
        <v>10585864424</v>
      </c>
      <c r="O9" s="1">
        <v>7686536316</v>
      </c>
      <c r="Q9" s="1">
        <f t="shared" ref="Q9:Q72" si="1">M9-O9</f>
        <v>2899328108</v>
      </c>
    </row>
    <row r="10" spans="1:17" ht="21" x14ac:dyDescent="0.25">
      <c r="A10" s="2" t="s">
        <v>171</v>
      </c>
      <c r="C10" s="1">
        <v>8946621</v>
      </c>
      <c r="E10" s="1">
        <v>83270608752</v>
      </c>
      <c r="G10" s="1">
        <v>86241423942</v>
      </c>
      <c r="I10" s="1">
        <f t="shared" si="0"/>
        <v>-2970815190</v>
      </c>
      <c r="K10" s="1">
        <v>8946621</v>
      </c>
      <c r="M10" s="1">
        <v>83270608752</v>
      </c>
      <c r="O10" s="1">
        <v>71439430067</v>
      </c>
      <c r="Q10" s="1">
        <f t="shared" si="1"/>
        <v>11831178685</v>
      </c>
    </row>
    <row r="11" spans="1:17" ht="21" x14ac:dyDescent="0.25">
      <c r="A11" s="2" t="s">
        <v>76</v>
      </c>
      <c r="C11" s="1">
        <v>20055032</v>
      </c>
      <c r="E11" s="1">
        <v>28934609600</v>
      </c>
      <c r="G11" s="1">
        <v>30984310280</v>
      </c>
      <c r="I11" s="1">
        <f t="shared" si="0"/>
        <v>-2049700680</v>
      </c>
      <c r="K11" s="1">
        <v>20055032</v>
      </c>
      <c r="M11" s="1">
        <v>28934609600</v>
      </c>
      <c r="O11" s="1">
        <v>29700859252</v>
      </c>
      <c r="Q11" s="1">
        <f t="shared" si="1"/>
        <v>-766249652</v>
      </c>
    </row>
    <row r="12" spans="1:17" ht="21" x14ac:dyDescent="0.25">
      <c r="A12" s="2" t="s">
        <v>68</v>
      </c>
      <c r="C12" s="1">
        <v>7958995</v>
      </c>
      <c r="E12" s="1">
        <v>182905450793</v>
      </c>
      <c r="G12" s="1">
        <v>111196405318</v>
      </c>
      <c r="I12" s="1">
        <f t="shared" si="0"/>
        <v>71709045475</v>
      </c>
      <c r="K12" s="1">
        <v>7958995</v>
      </c>
      <c r="M12" s="1">
        <v>182905450793</v>
      </c>
      <c r="O12" s="1">
        <v>64996194301</v>
      </c>
      <c r="Q12" s="1">
        <f t="shared" si="1"/>
        <v>117909256492</v>
      </c>
    </row>
    <row r="13" spans="1:17" ht="21" x14ac:dyDescent="0.25">
      <c r="A13" s="2" t="s">
        <v>51</v>
      </c>
      <c r="C13" s="1">
        <v>67141583</v>
      </c>
      <c r="E13" s="1">
        <v>118521567264</v>
      </c>
      <c r="G13" s="1">
        <v>107395596644</v>
      </c>
      <c r="I13" s="1">
        <f t="shared" si="0"/>
        <v>11125970620</v>
      </c>
      <c r="K13" s="1">
        <v>67141583</v>
      </c>
      <c r="M13" s="1">
        <v>118521567264</v>
      </c>
      <c r="O13" s="1">
        <v>108886842404</v>
      </c>
      <c r="Q13" s="1">
        <f t="shared" si="1"/>
        <v>9634724860</v>
      </c>
    </row>
    <row r="14" spans="1:17" ht="21" x14ac:dyDescent="0.25">
      <c r="A14" s="2" t="s">
        <v>66</v>
      </c>
      <c r="C14" s="1">
        <v>6466528</v>
      </c>
      <c r="E14" s="1">
        <v>42670002561</v>
      </c>
      <c r="G14" s="1">
        <v>55820159233</v>
      </c>
      <c r="I14" s="1">
        <f t="shared" si="0"/>
        <v>-13150156672</v>
      </c>
      <c r="K14" s="1">
        <v>6466528</v>
      </c>
      <c r="M14" s="1">
        <v>42670002561</v>
      </c>
      <c r="O14" s="1">
        <v>32589615432</v>
      </c>
      <c r="Q14" s="1">
        <f t="shared" si="1"/>
        <v>10080387129</v>
      </c>
    </row>
    <row r="15" spans="1:17" ht="21" x14ac:dyDescent="0.25">
      <c r="A15" s="2" t="s">
        <v>74</v>
      </c>
      <c r="C15" s="1">
        <v>10439342</v>
      </c>
      <c r="E15" s="1">
        <v>104725909910</v>
      </c>
      <c r="G15" s="1">
        <v>122489328840</v>
      </c>
      <c r="I15" s="1">
        <f t="shared" si="0"/>
        <v>-17763418930</v>
      </c>
      <c r="K15" s="1">
        <v>10439342</v>
      </c>
      <c r="M15" s="1">
        <v>104725909910</v>
      </c>
      <c r="O15" s="1">
        <v>85355242105</v>
      </c>
      <c r="Q15" s="1">
        <f t="shared" si="1"/>
        <v>19370667805</v>
      </c>
    </row>
    <row r="16" spans="1:17" ht="21" x14ac:dyDescent="0.25">
      <c r="A16" s="2" t="s">
        <v>65</v>
      </c>
      <c r="C16" s="1">
        <v>63955263</v>
      </c>
      <c r="E16" s="1">
        <v>106677754101</v>
      </c>
      <c r="G16" s="1">
        <v>128254456299</v>
      </c>
      <c r="I16" s="1">
        <f t="shared" si="0"/>
        <v>-21576702198</v>
      </c>
      <c r="K16" s="1">
        <v>63955263</v>
      </c>
      <c r="M16" s="1">
        <v>106677754101</v>
      </c>
      <c r="O16" s="1">
        <v>113518953585</v>
      </c>
      <c r="Q16" s="1">
        <f t="shared" si="1"/>
        <v>-6841199484</v>
      </c>
    </row>
    <row r="17" spans="1:17" ht="21" x14ac:dyDescent="0.25">
      <c r="A17" s="2" t="s">
        <v>99</v>
      </c>
      <c r="C17" s="1">
        <v>8110245</v>
      </c>
      <c r="E17" s="1">
        <v>120149963395</v>
      </c>
      <c r="G17" s="1">
        <v>137929101531</v>
      </c>
      <c r="I17" s="1">
        <f t="shared" si="0"/>
        <v>-17779138136</v>
      </c>
      <c r="K17" s="1">
        <v>8110245</v>
      </c>
      <c r="M17" s="1">
        <v>120149963395</v>
      </c>
      <c r="O17" s="1">
        <v>127719214624</v>
      </c>
      <c r="Q17" s="1">
        <f t="shared" si="1"/>
        <v>-7569251229</v>
      </c>
    </row>
    <row r="18" spans="1:17" ht="21" x14ac:dyDescent="0.25">
      <c r="A18" s="2" t="s">
        <v>102</v>
      </c>
      <c r="C18" s="1">
        <v>985856</v>
      </c>
      <c r="E18" s="1">
        <v>23741771534</v>
      </c>
      <c r="G18" s="1">
        <v>60835108267</v>
      </c>
      <c r="I18" s="1">
        <f t="shared" si="0"/>
        <v>-37093336733</v>
      </c>
      <c r="K18" s="1">
        <v>985856</v>
      </c>
      <c r="M18" s="1">
        <v>23741771534</v>
      </c>
      <c r="O18" s="1">
        <v>21658130302</v>
      </c>
      <c r="Q18" s="1">
        <f t="shared" si="1"/>
        <v>2083641232</v>
      </c>
    </row>
    <row r="19" spans="1:17" ht="21" x14ac:dyDescent="0.25">
      <c r="A19" s="2" t="s">
        <v>52</v>
      </c>
      <c r="C19" s="1">
        <v>9994150</v>
      </c>
      <c r="E19" s="1">
        <v>20597391372</v>
      </c>
      <c r="G19" s="1">
        <v>21519662628</v>
      </c>
      <c r="I19" s="1">
        <f t="shared" si="0"/>
        <v>-922271256</v>
      </c>
      <c r="K19" s="1">
        <v>9994150</v>
      </c>
      <c r="M19" s="1">
        <v>20597391372</v>
      </c>
      <c r="O19" s="1">
        <v>16775668158</v>
      </c>
      <c r="Q19" s="1">
        <f t="shared" si="1"/>
        <v>3821723214</v>
      </c>
    </row>
    <row r="20" spans="1:17" ht="21" x14ac:dyDescent="0.25">
      <c r="A20" s="2" t="s">
        <v>57</v>
      </c>
      <c r="C20" s="1">
        <v>35517068</v>
      </c>
      <c r="E20" s="1">
        <v>113833343037</v>
      </c>
      <c r="G20" s="1">
        <v>128635201884</v>
      </c>
      <c r="I20" s="1">
        <f t="shared" si="0"/>
        <v>-14801858847</v>
      </c>
      <c r="K20" s="1">
        <v>35517068</v>
      </c>
      <c r="M20" s="1">
        <v>113833343037</v>
      </c>
      <c r="O20" s="1">
        <v>131773383074</v>
      </c>
      <c r="Q20" s="1">
        <f t="shared" si="1"/>
        <v>-17940040037</v>
      </c>
    </row>
    <row r="21" spans="1:17" ht="21" x14ac:dyDescent="0.25">
      <c r="A21" s="2" t="s">
        <v>133</v>
      </c>
      <c r="C21" s="1">
        <v>45520958</v>
      </c>
      <c r="E21" s="1">
        <v>183838159648</v>
      </c>
      <c r="G21" s="1">
        <v>149283812687</v>
      </c>
      <c r="I21" s="1">
        <f t="shared" si="0"/>
        <v>34554346961</v>
      </c>
      <c r="K21" s="1">
        <v>45520958</v>
      </c>
      <c r="M21" s="1">
        <v>183838159648</v>
      </c>
      <c r="O21" s="1">
        <v>115495594041</v>
      </c>
      <c r="Q21" s="1">
        <f t="shared" si="1"/>
        <v>68342565607</v>
      </c>
    </row>
    <row r="22" spans="1:17" ht="21" x14ac:dyDescent="0.25">
      <c r="A22" s="2" t="s">
        <v>89</v>
      </c>
      <c r="C22" s="1">
        <v>17012010</v>
      </c>
      <c r="E22" s="1">
        <v>136732108017</v>
      </c>
      <c r="G22" s="1">
        <v>158676767329</v>
      </c>
      <c r="I22" s="1">
        <f t="shared" si="0"/>
        <v>-21944659312</v>
      </c>
      <c r="K22" s="1">
        <v>17012010</v>
      </c>
      <c r="M22" s="1">
        <v>136732108017</v>
      </c>
      <c r="O22" s="1">
        <v>129889405215</v>
      </c>
      <c r="Q22" s="1">
        <f t="shared" si="1"/>
        <v>6842702802</v>
      </c>
    </row>
    <row r="23" spans="1:17" ht="21" x14ac:dyDescent="0.25">
      <c r="A23" s="2" t="s">
        <v>145</v>
      </c>
      <c r="C23" s="1">
        <v>3000000</v>
      </c>
      <c r="E23" s="1">
        <v>61798575600</v>
      </c>
      <c r="G23" s="1">
        <v>52927681800</v>
      </c>
      <c r="I23" s="1">
        <f t="shared" si="0"/>
        <v>8870893800</v>
      </c>
      <c r="K23" s="1">
        <v>3000000</v>
      </c>
      <c r="M23" s="1">
        <v>61798575600</v>
      </c>
      <c r="O23" s="1">
        <v>37120820720</v>
      </c>
      <c r="Q23" s="1">
        <f t="shared" si="1"/>
        <v>24677754880</v>
      </c>
    </row>
    <row r="24" spans="1:17" ht="21" x14ac:dyDescent="0.25">
      <c r="A24" s="2" t="s">
        <v>92</v>
      </c>
      <c r="C24" s="1">
        <v>4000000</v>
      </c>
      <c r="E24" s="1">
        <v>12383529600</v>
      </c>
      <c r="G24" s="1">
        <v>48479438900</v>
      </c>
      <c r="I24" s="1">
        <f t="shared" si="0"/>
        <v>-36095909300</v>
      </c>
      <c r="K24" s="1">
        <v>4000000</v>
      </c>
      <c r="M24" s="1">
        <v>12383529600</v>
      </c>
      <c r="O24" s="1">
        <v>8140583086</v>
      </c>
      <c r="Q24" s="1">
        <f t="shared" si="1"/>
        <v>4242946514</v>
      </c>
    </row>
    <row r="25" spans="1:17" ht="21" x14ac:dyDescent="0.25">
      <c r="A25" s="2" t="s">
        <v>55</v>
      </c>
      <c r="C25" s="1">
        <v>14200000</v>
      </c>
      <c r="E25" s="1">
        <v>59390336310</v>
      </c>
      <c r="G25" s="1">
        <v>57600876592</v>
      </c>
      <c r="I25" s="1">
        <f t="shared" si="0"/>
        <v>1789459718</v>
      </c>
      <c r="K25" s="1">
        <v>14200000</v>
      </c>
      <c r="M25" s="1">
        <v>59390336310</v>
      </c>
      <c r="O25" s="1">
        <v>57600876592</v>
      </c>
      <c r="Q25" s="1">
        <f t="shared" si="1"/>
        <v>1789459718</v>
      </c>
    </row>
    <row r="26" spans="1:17" ht="21" x14ac:dyDescent="0.25">
      <c r="A26" s="2" t="s">
        <v>98</v>
      </c>
      <c r="C26" s="1">
        <v>35012218</v>
      </c>
      <c r="E26" s="1">
        <v>70177978580</v>
      </c>
      <c r="G26" s="1">
        <v>80253034911</v>
      </c>
      <c r="I26" s="1">
        <f t="shared" si="0"/>
        <v>-10075056331</v>
      </c>
      <c r="K26" s="1">
        <v>35012218</v>
      </c>
      <c r="M26" s="1">
        <v>70177978580</v>
      </c>
      <c r="O26" s="1">
        <v>89040157615</v>
      </c>
      <c r="Q26" s="1">
        <f t="shared" si="1"/>
        <v>-18862179035</v>
      </c>
    </row>
    <row r="27" spans="1:17" ht="21" x14ac:dyDescent="0.25">
      <c r="A27" s="2" t="s">
        <v>105</v>
      </c>
      <c r="C27" s="1">
        <v>1599032</v>
      </c>
      <c r="E27" s="1">
        <v>71701684300</v>
      </c>
      <c r="G27" s="1">
        <v>74447376906</v>
      </c>
      <c r="I27" s="1">
        <f t="shared" si="0"/>
        <v>-2745692606</v>
      </c>
      <c r="K27" s="1">
        <v>1599032</v>
      </c>
      <c r="M27" s="1">
        <v>71701684300</v>
      </c>
      <c r="O27" s="1">
        <v>78762379731</v>
      </c>
      <c r="Q27" s="1">
        <f t="shared" si="1"/>
        <v>-7060695431</v>
      </c>
    </row>
    <row r="28" spans="1:17" ht="21" x14ac:dyDescent="0.25">
      <c r="A28" s="2" t="s">
        <v>149</v>
      </c>
      <c r="C28" s="1">
        <v>16432454</v>
      </c>
      <c r="E28" s="1">
        <v>58699552070</v>
      </c>
      <c r="G28" s="1">
        <v>100545331337</v>
      </c>
      <c r="I28" s="1">
        <f t="shared" si="0"/>
        <v>-41845779267</v>
      </c>
      <c r="K28" s="1">
        <v>16432454</v>
      </c>
      <c r="M28" s="1">
        <v>58699552070</v>
      </c>
      <c r="O28" s="1">
        <v>35757810468</v>
      </c>
      <c r="Q28" s="1">
        <f t="shared" si="1"/>
        <v>22941741602</v>
      </c>
    </row>
    <row r="29" spans="1:17" ht="21" x14ac:dyDescent="0.25">
      <c r="A29" s="2" t="s">
        <v>18</v>
      </c>
      <c r="C29" s="1">
        <v>81676761</v>
      </c>
      <c r="E29" s="1">
        <v>136075225991</v>
      </c>
      <c r="G29" s="1">
        <v>150897487565</v>
      </c>
      <c r="I29" s="1">
        <f t="shared" si="0"/>
        <v>-14822261574</v>
      </c>
      <c r="K29" s="1">
        <v>81676761</v>
      </c>
      <c r="M29" s="1">
        <v>136075225991</v>
      </c>
      <c r="O29" s="1">
        <v>128165988852</v>
      </c>
      <c r="Q29" s="1">
        <f t="shared" si="1"/>
        <v>7909237139</v>
      </c>
    </row>
    <row r="30" spans="1:17" ht="21" x14ac:dyDescent="0.25">
      <c r="A30" s="2" t="s">
        <v>77</v>
      </c>
      <c r="C30" s="1">
        <v>14575402</v>
      </c>
      <c r="E30" s="1">
        <v>156486783422</v>
      </c>
      <c r="G30" s="1">
        <v>167880736622</v>
      </c>
      <c r="I30" s="1">
        <f t="shared" si="0"/>
        <v>-11393953200</v>
      </c>
      <c r="K30" s="1">
        <v>14575402</v>
      </c>
      <c r="M30" s="1">
        <v>156486783422</v>
      </c>
      <c r="O30" s="1">
        <v>150724997661</v>
      </c>
      <c r="Q30" s="1">
        <f t="shared" si="1"/>
        <v>5761785761</v>
      </c>
    </row>
    <row r="31" spans="1:17" ht="21" x14ac:dyDescent="0.25">
      <c r="A31" s="2" t="s">
        <v>39</v>
      </c>
      <c r="C31" s="1">
        <v>1832843</v>
      </c>
      <c r="E31" s="1">
        <v>70855582815</v>
      </c>
      <c r="G31" s="1">
        <v>79257861886</v>
      </c>
      <c r="I31" s="1">
        <f t="shared" si="0"/>
        <v>-8402279071</v>
      </c>
      <c r="K31" s="1">
        <v>1832843</v>
      </c>
      <c r="M31" s="1">
        <v>70855582815</v>
      </c>
      <c r="O31" s="1">
        <v>47085498950</v>
      </c>
      <c r="Q31" s="1">
        <f t="shared" si="1"/>
        <v>23770083865</v>
      </c>
    </row>
    <row r="32" spans="1:17" ht="21" x14ac:dyDescent="0.25">
      <c r="A32" s="2" t="s">
        <v>159</v>
      </c>
      <c r="C32" s="1">
        <v>14936648</v>
      </c>
      <c r="E32" s="1">
        <v>134872808169</v>
      </c>
      <c r="G32" s="1">
        <v>170147234921</v>
      </c>
      <c r="I32" s="1">
        <f t="shared" si="0"/>
        <v>-35274426752</v>
      </c>
      <c r="K32" s="1">
        <v>14936648</v>
      </c>
      <c r="M32" s="1">
        <v>134872808169</v>
      </c>
      <c r="O32" s="1">
        <v>128444824520</v>
      </c>
      <c r="Q32" s="1">
        <f t="shared" si="1"/>
        <v>6427983649</v>
      </c>
    </row>
    <row r="33" spans="1:17" ht="21" x14ac:dyDescent="0.25">
      <c r="A33" s="2" t="s">
        <v>132</v>
      </c>
      <c r="C33" s="1">
        <v>5818022</v>
      </c>
      <c r="E33" s="1">
        <v>8243913529</v>
      </c>
      <c r="G33" s="1">
        <v>10737560007</v>
      </c>
      <c r="I33" s="1">
        <f t="shared" si="0"/>
        <v>-2493646478</v>
      </c>
      <c r="K33" s="1">
        <v>5818022</v>
      </c>
      <c r="M33" s="1">
        <v>8243913529</v>
      </c>
      <c r="O33" s="1">
        <v>6246438681</v>
      </c>
      <c r="Q33" s="1">
        <f t="shared" si="1"/>
        <v>1997474848</v>
      </c>
    </row>
    <row r="34" spans="1:17" ht="21" x14ac:dyDescent="0.25">
      <c r="A34" s="2" t="s">
        <v>35</v>
      </c>
      <c r="C34" s="1">
        <v>43189898</v>
      </c>
      <c r="E34" s="1">
        <v>76283751357</v>
      </c>
      <c r="G34" s="1">
        <v>95697003291</v>
      </c>
      <c r="I34" s="1">
        <f t="shared" si="0"/>
        <v>-19413251934</v>
      </c>
      <c r="K34" s="1">
        <v>43189898</v>
      </c>
      <c r="M34" s="1">
        <v>76283751357</v>
      </c>
      <c r="O34" s="1">
        <v>74330832359</v>
      </c>
      <c r="Q34" s="1">
        <f t="shared" si="1"/>
        <v>1952918998</v>
      </c>
    </row>
    <row r="35" spans="1:17" ht="21" x14ac:dyDescent="0.25">
      <c r="A35" s="2" t="s">
        <v>22</v>
      </c>
      <c r="C35" s="1">
        <v>42729303</v>
      </c>
      <c r="E35" s="1">
        <v>118166028294</v>
      </c>
      <c r="G35" s="1">
        <v>127027420441</v>
      </c>
      <c r="I35" s="1">
        <f t="shared" si="0"/>
        <v>-8861392147</v>
      </c>
      <c r="K35" s="1">
        <v>42729303</v>
      </c>
      <c r="M35" s="1">
        <v>118166028294</v>
      </c>
      <c r="O35" s="1">
        <v>116225831091</v>
      </c>
      <c r="Q35" s="1">
        <f t="shared" si="1"/>
        <v>1940197203</v>
      </c>
    </row>
    <row r="36" spans="1:17" ht="21" x14ac:dyDescent="0.25">
      <c r="A36" s="2" t="s">
        <v>144</v>
      </c>
      <c r="C36" s="1">
        <v>29603315</v>
      </c>
      <c r="E36" s="1">
        <v>155978496101</v>
      </c>
      <c r="G36" s="1">
        <v>149303493882</v>
      </c>
      <c r="I36" s="1">
        <f t="shared" si="0"/>
        <v>6675002219</v>
      </c>
      <c r="K36" s="1">
        <v>29603315</v>
      </c>
      <c r="M36" s="1">
        <v>155978496101</v>
      </c>
      <c r="O36" s="1">
        <v>104108954552</v>
      </c>
      <c r="Q36" s="1">
        <f t="shared" si="1"/>
        <v>51869541549</v>
      </c>
    </row>
    <row r="37" spans="1:17" ht="21" x14ac:dyDescent="0.25">
      <c r="A37" s="2" t="s">
        <v>110</v>
      </c>
      <c r="C37" s="1">
        <v>10907504</v>
      </c>
      <c r="E37" s="1">
        <v>178690850292</v>
      </c>
      <c r="G37" s="1">
        <v>174417004223</v>
      </c>
      <c r="I37" s="1">
        <f t="shared" si="0"/>
        <v>4273846069</v>
      </c>
      <c r="K37" s="1">
        <v>10907504</v>
      </c>
      <c r="M37" s="1">
        <v>178690850292</v>
      </c>
      <c r="O37" s="1">
        <v>118555089266</v>
      </c>
      <c r="Q37" s="1">
        <f t="shared" si="1"/>
        <v>60135761026</v>
      </c>
    </row>
    <row r="38" spans="1:17" ht="21" x14ac:dyDescent="0.25">
      <c r="A38" s="2" t="s">
        <v>45</v>
      </c>
      <c r="C38" s="1">
        <v>11496767</v>
      </c>
      <c r="E38" s="1">
        <v>204771750990</v>
      </c>
      <c r="G38" s="1">
        <v>178815099435</v>
      </c>
      <c r="I38" s="1">
        <f t="shared" si="0"/>
        <v>25956651555</v>
      </c>
      <c r="K38" s="1">
        <v>11496767</v>
      </c>
      <c r="M38" s="1">
        <v>204771750990</v>
      </c>
      <c r="O38" s="1">
        <v>134724528171</v>
      </c>
      <c r="Q38" s="1">
        <f t="shared" si="1"/>
        <v>70047222819</v>
      </c>
    </row>
    <row r="39" spans="1:17" ht="21" x14ac:dyDescent="0.25">
      <c r="A39" s="2" t="s">
        <v>34</v>
      </c>
      <c r="C39" s="1">
        <v>34094926</v>
      </c>
      <c r="E39" s="1">
        <v>87284940332</v>
      </c>
      <c r="G39" s="1">
        <v>89103375843</v>
      </c>
      <c r="I39" s="1">
        <f t="shared" si="0"/>
        <v>-1818435511</v>
      </c>
      <c r="K39" s="1">
        <v>34094926</v>
      </c>
      <c r="M39" s="1">
        <v>87284940332</v>
      </c>
      <c r="O39" s="1">
        <v>80417351363</v>
      </c>
      <c r="Q39" s="1">
        <f t="shared" si="1"/>
        <v>6867588969</v>
      </c>
    </row>
    <row r="40" spans="1:17" ht="21" x14ac:dyDescent="0.25">
      <c r="A40" s="2" t="s">
        <v>83</v>
      </c>
      <c r="C40" s="1">
        <v>1646489</v>
      </c>
      <c r="E40" s="1">
        <v>52607124808</v>
      </c>
      <c r="G40" s="1">
        <v>43931850500</v>
      </c>
      <c r="I40" s="1">
        <f t="shared" si="0"/>
        <v>8675274308</v>
      </c>
      <c r="K40" s="1">
        <v>1646489</v>
      </c>
      <c r="M40" s="1">
        <v>52607124808</v>
      </c>
      <c r="O40" s="1">
        <v>24130659423</v>
      </c>
      <c r="Q40" s="1">
        <f t="shared" si="1"/>
        <v>28476465385</v>
      </c>
    </row>
    <row r="41" spans="1:17" ht="21" x14ac:dyDescent="0.25">
      <c r="A41" s="2" t="s">
        <v>81</v>
      </c>
      <c r="C41" s="1">
        <v>22078291</v>
      </c>
      <c r="E41" s="1">
        <v>168031489967</v>
      </c>
      <c r="G41" s="1">
        <v>175480082742</v>
      </c>
      <c r="I41" s="1">
        <f t="shared" si="0"/>
        <v>-7448592775</v>
      </c>
      <c r="K41" s="1">
        <v>22078291</v>
      </c>
      <c r="M41" s="1">
        <v>168031489967</v>
      </c>
      <c r="O41" s="1">
        <v>113189285083</v>
      </c>
      <c r="Q41" s="1">
        <f t="shared" si="1"/>
        <v>54842204884</v>
      </c>
    </row>
    <row r="42" spans="1:17" ht="21" x14ac:dyDescent="0.25">
      <c r="A42" s="2" t="s">
        <v>173</v>
      </c>
      <c r="C42" s="1">
        <v>31742081</v>
      </c>
      <c r="E42" s="1">
        <v>82489895835</v>
      </c>
      <c r="G42" s="1">
        <v>82489895835</v>
      </c>
      <c r="I42" s="1">
        <f t="shared" si="0"/>
        <v>0</v>
      </c>
      <c r="K42" s="1">
        <v>31742081</v>
      </c>
      <c r="M42" s="1">
        <v>82489895835</v>
      </c>
      <c r="O42" s="1">
        <v>82489895835</v>
      </c>
      <c r="Q42" s="1">
        <f t="shared" si="1"/>
        <v>0</v>
      </c>
    </row>
    <row r="43" spans="1:17" ht="21" x14ac:dyDescent="0.25">
      <c r="A43" s="2" t="s">
        <v>54</v>
      </c>
      <c r="C43" s="1">
        <v>61315977</v>
      </c>
      <c r="E43" s="1">
        <v>141153450434</v>
      </c>
      <c r="G43" s="1">
        <v>155329637482</v>
      </c>
      <c r="I43" s="1">
        <f t="shared" si="0"/>
        <v>-14176187048</v>
      </c>
      <c r="K43" s="1">
        <v>61315977</v>
      </c>
      <c r="M43" s="1">
        <v>141153450434</v>
      </c>
      <c r="O43" s="1">
        <v>106055958793</v>
      </c>
      <c r="Q43" s="1">
        <f t="shared" si="1"/>
        <v>35097491641</v>
      </c>
    </row>
    <row r="44" spans="1:17" ht="21" x14ac:dyDescent="0.25">
      <c r="A44" s="2" t="s">
        <v>168</v>
      </c>
      <c r="C44" s="1">
        <v>3427515</v>
      </c>
      <c r="E44" s="1">
        <v>68972691867</v>
      </c>
      <c r="G44" s="1">
        <v>81791413851</v>
      </c>
      <c r="I44" s="1">
        <f t="shared" si="0"/>
        <v>-12818721984</v>
      </c>
      <c r="K44" s="1">
        <v>3427515</v>
      </c>
      <c r="M44" s="1">
        <v>68972691867</v>
      </c>
      <c r="O44" s="1">
        <v>94507591211</v>
      </c>
      <c r="Q44" s="1">
        <f t="shared" si="1"/>
        <v>-25534899344</v>
      </c>
    </row>
    <row r="45" spans="1:17" ht="21" x14ac:dyDescent="0.25">
      <c r="A45" s="2" t="s">
        <v>137</v>
      </c>
      <c r="C45" s="1">
        <v>8656771</v>
      </c>
      <c r="E45" s="1">
        <v>155734055923</v>
      </c>
      <c r="G45" s="1">
        <v>169993213829</v>
      </c>
      <c r="I45" s="1">
        <f t="shared" si="0"/>
        <v>-14259157906</v>
      </c>
      <c r="K45" s="1">
        <v>8656771</v>
      </c>
      <c r="M45" s="1">
        <v>155734055923</v>
      </c>
      <c r="O45" s="1">
        <v>120273733942</v>
      </c>
      <c r="Q45" s="1">
        <f t="shared" si="1"/>
        <v>35460321981</v>
      </c>
    </row>
    <row r="46" spans="1:17" ht="21" x14ac:dyDescent="0.25">
      <c r="A46" s="2" t="s">
        <v>170</v>
      </c>
      <c r="C46" s="1">
        <v>28306998</v>
      </c>
      <c r="E46" s="1">
        <v>128924768716</v>
      </c>
      <c r="G46" s="1">
        <v>151114434791</v>
      </c>
      <c r="I46" s="1">
        <f t="shared" si="0"/>
        <v>-22189666075</v>
      </c>
      <c r="K46" s="1">
        <v>28306998</v>
      </c>
      <c r="M46" s="1">
        <v>128924768716</v>
      </c>
      <c r="O46" s="1">
        <v>109228240142</v>
      </c>
      <c r="Q46" s="1">
        <f t="shared" si="1"/>
        <v>19696528574</v>
      </c>
    </row>
    <row r="47" spans="1:17" ht="21" x14ac:dyDescent="0.25">
      <c r="A47" s="2" t="s">
        <v>150</v>
      </c>
      <c r="C47" s="1">
        <v>5486326</v>
      </c>
      <c r="E47" s="1">
        <v>127442089947</v>
      </c>
      <c r="G47" s="1">
        <v>157601388465</v>
      </c>
      <c r="I47" s="1">
        <f t="shared" si="0"/>
        <v>-30159298518</v>
      </c>
      <c r="K47" s="1">
        <v>5486326</v>
      </c>
      <c r="M47" s="1">
        <v>127442089947</v>
      </c>
      <c r="O47" s="1">
        <v>134758112463</v>
      </c>
      <c r="Q47" s="1">
        <f t="shared" si="1"/>
        <v>-7316022516</v>
      </c>
    </row>
    <row r="48" spans="1:17" ht="21" x14ac:dyDescent="0.25">
      <c r="A48" s="2" t="s">
        <v>103</v>
      </c>
      <c r="C48" s="1">
        <v>2147520</v>
      </c>
      <c r="E48" s="1">
        <v>105224813324</v>
      </c>
      <c r="G48" s="1">
        <v>92055729761</v>
      </c>
      <c r="I48" s="1">
        <f t="shared" si="0"/>
        <v>13169083563</v>
      </c>
      <c r="K48" s="1">
        <v>2147520</v>
      </c>
      <c r="M48" s="1">
        <v>105224813324</v>
      </c>
      <c r="O48" s="1">
        <v>70980934221</v>
      </c>
      <c r="Q48" s="1">
        <f t="shared" si="1"/>
        <v>34243879103</v>
      </c>
    </row>
    <row r="49" spans="1:17" ht="21" x14ac:dyDescent="0.25">
      <c r="A49" s="2" t="s">
        <v>69</v>
      </c>
      <c r="C49" s="1">
        <v>14505366</v>
      </c>
      <c r="E49" s="1">
        <v>175741454549</v>
      </c>
      <c r="G49" s="1">
        <v>171431425786</v>
      </c>
      <c r="I49" s="1">
        <f t="shared" si="0"/>
        <v>4310028763</v>
      </c>
      <c r="K49" s="1">
        <v>14505366</v>
      </c>
      <c r="M49" s="1">
        <v>175741454549</v>
      </c>
      <c r="O49" s="1">
        <v>94419651258</v>
      </c>
      <c r="Q49" s="1">
        <f t="shared" si="1"/>
        <v>81321803291</v>
      </c>
    </row>
    <row r="50" spans="1:17" ht="21" x14ac:dyDescent="0.25">
      <c r="A50" s="2" t="s">
        <v>136</v>
      </c>
      <c r="C50" s="1">
        <v>47087225</v>
      </c>
      <c r="E50" s="1">
        <v>163064110220</v>
      </c>
      <c r="G50" s="1">
        <v>154093247995</v>
      </c>
      <c r="I50" s="1">
        <f t="shared" si="0"/>
        <v>8970862225</v>
      </c>
      <c r="K50" s="1">
        <v>47087225</v>
      </c>
      <c r="M50" s="1">
        <v>163064110220</v>
      </c>
      <c r="O50" s="1">
        <v>93493204742</v>
      </c>
      <c r="Q50" s="1">
        <f t="shared" si="1"/>
        <v>69570905478</v>
      </c>
    </row>
    <row r="51" spans="1:17" ht="21" x14ac:dyDescent="0.25">
      <c r="A51" s="2" t="s">
        <v>96</v>
      </c>
      <c r="C51" s="1">
        <v>82605557</v>
      </c>
      <c r="E51" s="1">
        <v>132130829863</v>
      </c>
      <c r="G51" s="1">
        <v>148524233072</v>
      </c>
      <c r="I51" s="1">
        <f t="shared" si="0"/>
        <v>-16393403209</v>
      </c>
      <c r="K51" s="1">
        <v>82605557</v>
      </c>
      <c r="M51" s="1">
        <v>132130829863</v>
      </c>
      <c r="O51" s="1">
        <v>135917199648</v>
      </c>
      <c r="Q51" s="1">
        <f t="shared" si="1"/>
        <v>-3786369785</v>
      </c>
    </row>
    <row r="52" spans="1:17" ht="21" x14ac:dyDescent="0.25">
      <c r="A52" s="2" t="s">
        <v>134</v>
      </c>
      <c r="C52" s="1">
        <v>19463545</v>
      </c>
      <c r="E52" s="1">
        <v>91350924200</v>
      </c>
      <c r="G52" s="1">
        <v>124110173480</v>
      </c>
      <c r="I52" s="1">
        <f t="shared" si="0"/>
        <v>-32759249280</v>
      </c>
      <c r="K52" s="1">
        <v>19463545</v>
      </c>
      <c r="M52" s="1">
        <v>91350924200</v>
      </c>
      <c r="O52" s="1">
        <v>89066693054</v>
      </c>
      <c r="Q52" s="1">
        <f t="shared" si="1"/>
        <v>2284231146</v>
      </c>
    </row>
    <row r="53" spans="1:17" ht="21" x14ac:dyDescent="0.25">
      <c r="A53" s="2" t="s">
        <v>119</v>
      </c>
      <c r="C53" s="1">
        <v>12882814</v>
      </c>
      <c r="E53" s="1">
        <v>129366286059</v>
      </c>
      <c r="G53" s="1">
        <v>104738783877</v>
      </c>
      <c r="I53" s="1">
        <f t="shared" si="0"/>
        <v>24627502182</v>
      </c>
      <c r="K53" s="1">
        <v>12882814</v>
      </c>
      <c r="M53" s="1">
        <v>129366286059</v>
      </c>
      <c r="O53" s="1">
        <v>70639707109</v>
      </c>
      <c r="Q53" s="1">
        <f t="shared" si="1"/>
        <v>58726578950</v>
      </c>
    </row>
    <row r="54" spans="1:17" ht="21" x14ac:dyDescent="0.25">
      <c r="A54" s="2" t="s">
        <v>95</v>
      </c>
      <c r="C54" s="1">
        <v>46973461</v>
      </c>
      <c r="E54" s="1">
        <v>112004685819</v>
      </c>
      <c r="G54" s="1">
        <v>113124538763</v>
      </c>
      <c r="I54" s="1">
        <f t="shared" si="0"/>
        <v>-1119852944</v>
      </c>
      <c r="K54" s="1">
        <v>46973461</v>
      </c>
      <c r="M54" s="1">
        <v>112004685819</v>
      </c>
      <c r="O54" s="1">
        <v>93419072577</v>
      </c>
      <c r="Q54" s="1">
        <f t="shared" si="1"/>
        <v>18585613242</v>
      </c>
    </row>
    <row r="55" spans="1:17" ht="21" x14ac:dyDescent="0.25">
      <c r="A55" s="2" t="s">
        <v>140</v>
      </c>
      <c r="C55" s="1">
        <v>66178697</v>
      </c>
      <c r="E55" s="1">
        <v>151034412046</v>
      </c>
      <c r="G55" s="1">
        <v>142366350137</v>
      </c>
      <c r="I55" s="1">
        <f t="shared" si="0"/>
        <v>8668061909</v>
      </c>
      <c r="K55" s="1">
        <v>66178697</v>
      </c>
      <c r="M55" s="1">
        <v>151034412046</v>
      </c>
      <c r="O55" s="1">
        <v>151946593954</v>
      </c>
      <c r="Q55" s="1">
        <f t="shared" si="1"/>
        <v>-912181908</v>
      </c>
    </row>
    <row r="56" spans="1:17" ht="21" x14ac:dyDescent="0.25">
      <c r="A56" s="2" t="s">
        <v>100</v>
      </c>
      <c r="C56" s="1">
        <v>9941094</v>
      </c>
      <c r="E56" s="1">
        <v>135238858497</v>
      </c>
      <c r="G56" s="1">
        <v>148259667631</v>
      </c>
      <c r="I56" s="1">
        <f t="shared" si="0"/>
        <v>-13020809134</v>
      </c>
      <c r="K56" s="1">
        <v>9941094</v>
      </c>
      <c r="M56" s="1">
        <v>135238858497</v>
      </c>
      <c r="O56" s="1">
        <v>119405440704</v>
      </c>
      <c r="Q56" s="1">
        <f t="shared" si="1"/>
        <v>15833417793</v>
      </c>
    </row>
    <row r="57" spans="1:17" ht="21" x14ac:dyDescent="0.25">
      <c r="A57" s="2" t="s">
        <v>115</v>
      </c>
      <c r="C57" s="1">
        <v>20612</v>
      </c>
      <c r="E57" s="1">
        <v>512829322502</v>
      </c>
      <c r="G57" s="1">
        <v>434158338243</v>
      </c>
      <c r="I57" s="1">
        <f t="shared" si="0"/>
        <v>78670984259</v>
      </c>
      <c r="K57" s="1">
        <v>20612</v>
      </c>
      <c r="M57" s="1">
        <v>512829322502</v>
      </c>
      <c r="O57" s="1">
        <v>469793027185</v>
      </c>
      <c r="Q57" s="1">
        <f t="shared" si="1"/>
        <v>43036295317</v>
      </c>
    </row>
    <row r="58" spans="1:17" ht="21" x14ac:dyDescent="0.25">
      <c r="A58" s="2" t="s">
        <v>118</v>
      </c>
      <c r="C58" s="1">
        <v>9227875</v>
      </c>
      <c r="E58" s="1">
        <v>152181753406</v>
      </c>
      <c r="G58" s="1">
        <v>161761910368</v>
      </c>
      <c r="I58" s="1">
        <f t="shared" si="0"/>
        <v>-9580156962</v>
      </c>
      <c r="K58" s="1">
        <v>9227875</v>
      </c>
      <c r="M58" s="1">
        <v>152181753406</v>
      </c>
      <c r="O58" s="1">
        <v>105033056676</v>
      </c>
      <c r="Q58" s="1">
        <f t="shared" si="1"/>
        <v>47148696730</v>
      </c>
    </row>
    <row r="59" spans="1:17" ht="21" x14ac:dyDescent="0.25">
      <c r="A59" s="2" t="s">
        <v>84</v>
      </c>
      <c r="C59" s="1">
        <v>2760101</v>
      </c>
      <c r="E59" s="1">
        <v>12406607349</v>
      </c>
      <c r="G59" s="1">
        <v>12236803893</v>
      </c>
      <c r="I59" s="1">
        <f t="shared" si="0"/>
        <v>169803456</v>
      </c>
      <c r="K59" s="1">
        <v>2760101</v>
      </c>
      <c r="M59" s="1">
        <v>12406607349</v>
      </c>
      <c r="O59" s="1">
        <v>12932117054</v>
      </c>
      <c r="Q59" s="1">
        <f t="shared" si="1"/>
        <v>-525509705</v>
      </c>
    </row>
    <row r="60" spans="1:17" ht="21" x14ac:dyDescent="0.25">
      <c r="A60" s="2" t="s">
        <v>71</v>
      </c>
      <c r="C60" s="1">
        <v>16099143</v>
      </c>
      <c r="E60" s="1">
        <v>82397485189</v>
      </c>
      <c r="G60" s="1">
        <v>105982658711</v>
      </c>
      <c r="I60" s="1">
        <f t="shared" si="0"/>
        <v>-23585173522</v>
      </c>
      <c r="K60" s="1">
        <v>16099143</v>
      </c>
      <c r="M60" s="1">
        <v>82397485189</v>
      </c>
      <c r="O60" s="1">
        <v>110241608013</v>
      </c>
      <c r="Q60" s="1">
        <f t="shared" si="1"/>
        <v>-27844122824</v>
      </c>
    </row>
    <row r="61" spans="1:17" ht="21" x14ac:dyDescent="0.25">
      <c r="A61" s="2" t="s">
        <v>142</v>
      </c>
      <c r="C61" s="1">
        <v>76000000</v>
      </c>
      <c r="E61" s="1">
        <v>89137598640</v>
      </c>
      <c r="G61" s="1">
        <v>110974263945</v>
      </c>
      <c r="I61" s="1">
        <f t="shared" si="0"/>
        <v>-21836665305</v>
      </c>
      <c r="K61" s="1">
        <v>76000000</v>
      </c>
      <c r="M61" s="1">
        <v>89137598640</v>
      </c>
      <c r="O61" s="1">
        <v>76310494885</v>
      </c>
      <c r="Q61" s="1">
        <f t="shared" si="1"/>
        <v>12827103755</v>
      </c>
    </row>
    <row r="62" spans="1:17" ht="21" x14ac:dyDescent="0.25">
      <c r="A62" s="2" t="s">
        <v>94</v>
      </c>
      <c r="C62" s="1">
        <v>28806837</v>
      </c>
      <c r="E62" s="1">
        <v>145493375163</v>
      </c>
      <c r="G62" s="1">
        <v>197516546636</v>
      </c>
      <c r="I62" s="1">
        <f t="shared" si="0"/>
        <v>-52023171473</v>
      </c>
      <c r="K62" s="1">
        <v>28806837</v>
      </c>
      <c r="M62" s="1">
        <v>145493375163</v>
      </c>
      <c r="O62" s="1">
        <v>179581226093</v>
      </c>
      <c r="Q62" s="1">
        <f t="shared" si="1"/>
        <v>-34087850930</v>
      </c>
    </row>
    <row r="63" spans="1:17" ht="21" x14ac:dyDescent="0.25">
      <c r="A63" s="2" t="s">
        <v>59</v>
      </c>
      <c r="C63" s="1">
        <v>71225071</v>
      </c>
      <c r="E63" s="1">
        <v>165449007311</v>
      </c>
      <c r="G63" s="1">
        <v>169423572191</v>
      </c>
      <c r="I63" s="1">
        <f t="shared" si="0"/>
        <v>-3974564880</v>
      </c>
      <c r="K63" s="1">
        <v>71225071</v>
      </c>
      <c r="M63" s="1">
        <v>165449007311</v>
      </c>
      <c r="O63" s="1">
        <v>105889060294</v>
      </c>
      <c r="Q63" s="1">
        <f t="shared" si="1"/>
        <v>59559947017</v>
      </c>
    </row>
    <row r="64" spans="1:17" ht="21" x14ac:dyDescent="0.25">
      <c r="A64" s="2" t="s">
        <v>112</v>
      </c>
      <c r="C64" s="1">
        <v>2392736</v>
      </c>
      <c r="E64" s="1">
        <v>144353801163</v>
      </c>
      <c r="G64" s="1">
        <v>149507153602</v>
      </c>
      <c r="I64" s="1">
        <f t="shared" si="0"/>
        <v>-5153352439</v>
      </c>
      <c r="K64" s="1">
        <v>2392736</v>
      </c>
      <c r="M64" s="1">
        <v>144353801163</v>
      </c>
      <c r="O64" s="1">
        <v>89183887737</v>
      </c>
      <c r="Q64" s="1">
        <f t="shared" si="1"/>
        <v>55169913426</v>
      </c>
    </row>
    <row r="65" spans="1:17" ht="21" x14ac:dyDescent="0.25">
      <c r="A65" s="2" t="s">
        <v>129</v>
      </c>
      <c r="C65" s="1">
        <v>1429748</v>
      </c>
      <c r="E65" s="1">
        <v>20173857801</v>
      </c>
      <c r="G65" s="1">
        <v>20727149260</v>
      </c>
      <c r="I65" s="1">
        <f t="shared" si="0"/>
        <v>-553291459</v>
      </c>
      <c r="K65" s="1">
        <v>1429748</v>
      </c>
      <c r="M65" s="1">
        <v>20173857801</v>
      </c>
      <c r="O65" s="1">
        <v>20188099860</v>
      </c>
      <c r="Q65" s="1">
        <f t="shared" si="1"/>
        <v>-14242059</v>
      </c>
    </row>
    <row r="66" spans="1:17" ht="21" x14ac:dyDescent="0.25">
      <c r="A66" s="2" t="s">
        <v>16</v>
      </c>
      <c r="C66" s="1">
        <v>3181188</v>
      </c>
      <c r="E66" s="1">
        <v>48769430088</v>
      </c>
      <c r="G66" s="1">
        <v>44697419421</v>
      </c>
      <c r="I66" s="1">
        <f t="shared" si="0"/>
        <v>4072010667</v>
      </c>
      <c r="K66" s="1">
        <v>3181188</v>
      </c>
      <c r="M66" s="1">
        <v>48769430088</v>
      </c>
      <c r="O66" s="1">
        <v>44158035464</v>
      </c>
      <c r="Q66" s="1">
        <f t="shared" si="1"/>
        <v>4611394624</v>
      </c>
    </row>
    <row r="67" spans="1:17" ht="21" x14ac:dyDescent="0.25">
      <c r="A67" s="2" t="s">
        <v>121</v>
      </c>
      <c r="C67" s="1">
        <v>4153262</v>
      </c>
      <c r="E67" s="1">
        <v>152524031108</v>
      </c>
      <c r="G67" s="1">
        <v>169420775975</v>
      </c>
      <c r="I67" s="1">
        <f t="shared" si="0"/>
        <v>-16896744867</v>
      </c>
      <c r="K67" s="1">
        <v>4153262</v>
      </c>
      <c r="M67" s="1">
        <v>152524031108</v>
      </c>
      <c r="O67" s="1">
        <v>116697387883</v>
      </c>
      <c r="Q67" s="1">
        <f t="shared" si="1"/>
        <v>35826643225</v>
      </c>
    </row>
    <row r="68" spans="1:17" ht="21" x14ac:dyDescent="0.25">
      <c r="A68" s="2" t="s">
        <v>135</v>
      </c>
      <c r="C68" s="1">
        <v>8084640</v>
      </c>
      <c r="E68" s="1">
        <v>17400034094</v>
      </c>
      <c r="G68" s="1">
        <v>19132817572</v>
      </c>
      <c r="I68" s="1">
        <f t="shared" si="0"/>
        <v>-1732783478</v>
      </c>
      <c r="K68" s="1">
        <v>8084640</v>
      </c>
      <c r="M68" s="1">
        <v>17400034094</v>
      </c>
      <c r="O68" s="1">
        <v>19954904489</v>
      </c>
      <c r="Q68" s="1">
        <f t="shared" si="1"/>
        <v>-2554870395</v>
      </c>
    </row>
    <row r="69" spans="1:17" ht="21" x14ac:dyDescent="0.25">
      <c r="A69" s="2" t="s">
        <v>53</v>
      </c>
      <c r="C69" s="1">
        <v>30378537</v>
      </c>
      <c r="E69" s="1">
        <v>251398548980</v>
      </c>
      <c r="G69" s="1">
        <v>167900469763</v>
      </c>
      <c r="I69" s="1">
        <f t="shared" si="0"/>
        <v>83498079217</v>
      </c>
      <c r="K69" s="1">
        <v>30378537</v>
      </c>
      <c r="M69" s="1">
        <v>251398548980</v>
      </c>
      <c r="O69" s="1">
        <v>150821183895</v>
      </c>
      <c r="Q69" s="1">
        <f t="shared" si="1"/>
        <v>100577365085</v>
      </c>
    </row>
    <row r="70" spans="1:17" ht="21" x14ac:dyDescent="0.25">
      <c r="A70" s="2" t="s">
        <v>32</v>
      </c>
      <c r="C70" s="1">
        <v>20222222</v>
      </c>
      <c r="E70" s="1">
        <v>165343050805</v>
      </c>
      <c r="G70" s="1">
        <v>163890356172</v>
      </c>
      <c r="I70" s="1">
        <f t="shared" si="0"/>
        <v>1452694633</v>
      </c>
      <c r="K70" s="1">
        <v>20222222</v>
      </c>
      <c r="M70" s="1">
        <v>165343050805</v>
      </c>
      <c r="O70" s="1">
        <v>91980590863</v>
      </c>
      <c r="Q70" s="1">
        <f t="shared" si="1"/>
        <v>73362459942</v>
      </c>
    </row>
    <row r="71" spans="1:17" ht="21" x14ac:dyDescent="0.25">
      <c r="A71" s="2" t="s">
        <v>177</v>
      </c>
      <c r="C71" s="1">
        <v>18416407</v>
      </c>
      <c r="E71" s="1">
        <v>108365105671</v>
      </c>
      <c r="G71" s="1">
        <v>129485490962</v>
      </c>
      <c r="I71" s="1">
        <f t="shared" si="0"/>
        <v>-21120385291</v>
      </c>
      <c r="K71" s="1">
        <v>18416407</v>
      </c>
      <c r="M71" s="1">
        <v>108365105671</v>
      </c>
      <c r="O71" s="1">
        <v>102680621123</v>
      </c>
      <c r="Q71" s="1">
        <f t="shared" si="1"/>
        <v>5684484548</v>
      </c>
    </row>
    <row r="72" spans="1:17" ht="21" x14ac:dyDescent="0.25">
      <c r="A72" s="2" t="s">
        <v>91</v>
      </c>
      <c r="C72" s="1">
        <v>16112175</v>
      </c>
      <c r="E72" s="1">
        <v>81057273388</v>
      </c>
      <c r="G72" s="1">
        <v>96454905711</v>
      </c>
      <c r="I72" s="1">
        <f t="shared" si="0"/>
        <v>-15397632323</v>
      </c>
      <c r="K72" s="1">
        <v>16112175</v>
      </c>
      <c r="M72" s="1">
        <v>81057273388</v>
      </c>
      <c r="O72" s="1">
        <v>68139270047</v>
      </c>
      <c r="Q72" s="1">
        <f t="shared" si="1"/>
        <v>12918003341</v>
      </c>
    </row>
    <row r="73" spans="1:17" ht="21" x14ac:dyDescent="0.25">
      <c r="A73" s="2" t="s">
        <v>82</v>
      </c>
      <c r="C73" s="1">
        <v>28965308</v>
      </c>
      <c r="E73" s="1">
        <v>210674507219</v>
      </c>
      <c r="G73" s="1">
        <v>143199711093</v>
      </c>
      <c r="I73" s="1">
        <f t="shared" ref="I73:I136" si="2">E73-G73</f>
        <v>67474796126</v>
      </c>
      <c r="K73" s="1">
        <v>28965308</v>
      </c>
      <c r="M73" s="1">
        <v>210674507219</v>
      </c>
      <c r="O73" s="1">
        <v>80820834147</v>
      </c>
      <c r="Q73" s="1">
        <f t="shared" ref="Q73:Q136" si="3">M73-O73</f>
        <v>129853673072</v>
      </c>
    </row>
    <row r="74" spans="1:17" ht="21" x14ac:dyDescent="0.25">
      <c r="A74" s="2" t="s">
        <v>20</v>
      </c>
      <c r="C74" s="1">
        <v>13534546</v>
      </c>
      <c r="E74" s="1">
        <v>85011418663</v>
      </c>
      <c r="G74" s="1">
        <v>86354411059</v>
      </c>
      <c r="I74" s="1">
        <f t="shared" si="2"/>
        <v>-1342992396</v>
      </c>
      <c r="K74" s="1">
        <v>13534546</v>
      </c>
      <c r="M74" s="1">
        <v>85011418663</v>
      </c>
      <c r="O74" s="1">
        <v>93838119510</v>
      </c>
      <c r="Q74" s="1">
        <f t="shared" si="3"/>
        <v>-8826700847</v>
      </c>
    </row>
    <row r="75" spans="1:17" ht="21" x14ac:dyDescent="0.25">
      <c r="A75" s="2" t="s">
        <v>153</v>
      </c>
      <c r="C75" s="1">
        <v>2364070</v>
      </c>
      <c r="E75" s="1">
        <v>6347723269</v>
      </c>
      <c r="G75" s="1">
        <v>6497854196</v>
      </c>
      <c r="I75" s="1">
        <f t="shared" si="2"/>
        <v>-150130927</v>
      </c>
      <c r="K75" s="1">
        <v>2364070</v>
      </c>
      <c r="M75" s="1">
        <v>6347723269</v>
      </c>
      <c r="O75" s="1">
        <v>5339031081</v>
      </c>
      <c r="Q75" s="1">
        <f t="shared" si="3"/>
        <v>1008692188</v>
      </c>
    </row>
    <row r="76" spans="1:17" ht="21" x14ac:dyDescent="0.25">
      <c r="A76" s="2" t="s">
        <v>127</v>
      </c>
      <c r="C76" s="1">
        <v>20202020</v>
      </c>
      <c r="E76" s="1">
        <v>183018687058</v>
      </c>
      <c r="G76" s="1">
        <v>165687982662</v>
      </c>
      <c r="I76" s="1">
        <f t="shared" si="2"/>
        <v>17330704396</v>
      </c>
      <c r="K76" s="1">
        <v>20202020</v>
      </c>
      <c r="M76" s="1">
        <v>183018687058</v>
      </c>
      <c r="O76" s="1">
        <v>77757884678</v>
      </c>
      <c r="Q76" s="1">
        <f t="shared" si="3"/>
        <v>105260802380</v>
      </c>
    </row>
    <row r="77" spans="1:17" ht="21" x14ac:dyDescent="0.25">
      <c r="A77" s="2" t="s">
        <v>169</v>
      </c>
      <c r="C77" s="1">
        <v>3000000</v>
      </c>
      <c r="E77" s="1">
        <v>5507098500</v>
      </c>
      <c r="G77" s="1">
        <v>7811553674</v>
      </c>
      <c r="I77" s="1">
        <f t="shared" si="2"/>
        <v>-2304455174</v>
      </c>
      <c r="K77" s="1">
        <v>3000000</v>
      </c>
      <c r="M77" s="1">
        <v>5507098500</v>
      </c>
      <c r="O77" s="1">
        <v>4102044174</v>
      </c>
      <c r="Q77" s="1">
        <f t="shared" si="3"/>
        <v>1405054326</v>
      </c>
    </row>
    <row r="78" spans="1:17" ht="21" x14ac:dyDescent="0.25">
      <c r="A78" s="2" t="s">
        <v>64</v>
      </c>
      <c r="C78" s="1">
        <v>30240600</v>
      </c>
      <c r="E78" s="1">
        <v>128429275893</v>
      </c>
      <c r="G78" s="1">
        <v>136812285489</v>
      </c>
      <c r="I78" s="1">
        <f t="shared" si="2"/>
        <v>-8383009596</v>
      </c>
      <c r="K78" s="1">
        <v>30240600</v>
      </c>
      <c r="M78" s="1">
        <v>128429275893</v>
      </c>
      <c r="O78" s="1">
        <v>135237022661</v>
      </c>
      <c r="Q78" s="1">
        <f t="shared" si="3"/>
        <v>-6807746768</v>
      </c>
    </row>
    <row r="79" spans="1:17" ht="21" x14ac:dyDescent="0.25">
      <c r="A79" s="2" t="s">
        <v>164</v>
      </c>
      <c r="C79" s="1">
        <v>7049594</v>
      </c>
      <c r="E79" s="1">
        <v>16508437506</v>
      </c>
      <c r="G79" s="1">
        <v>17452776092</v>
      </c>
      <c r="I79" s="1">
        <f t="shared" si="2"/>
        <v>-944338586</v>
      </c>
      <c r="K79" s="1">
        <v>7049594</v>
      </c>
      <c r="M79" s="1">
        <v>16508437506</v>
      </c>
      <c r="O79" s="1">
        <v>17325821463</v>
      </c>
      <c r="Q79" s="1">
        <f t="shared" si="3"/>
        <v>-817383957</v>
      </c>
    </row>
    <row r="80" spans="1:17" ht="21" x14ac:dyDescent="0.25">
      <c r="A80" s="2" t="s">
        <v>138</v>
      </c>
      <c r="C80" s="1">
        <v>80326024</v>
      </c>
      <c r="E80" s="1">
        <v>122825565008</v>
      </c>
      <c r="G80" s="1">
        <v>139962162333</v>
      </c>
      <c r="I80" s="1">
        <f t="shared" si="2"/>
        <v>-17136597325</v>
      </c>
      <c r="K80" s="1">
        <v>80326024</v>
      </c>
      <c r="M80" s="1">
        <v>122825565008</v>
      </c>
      <c r="O80" s="1">
        <v>97662815153</v>
      </c>
      <c r="Q80" s="1">
        <f t="shared" si="3"/>
        <v>25162749855</v>
      </c>
    </row>
    <row r="81" spans="1:17" ht="21" x14ac:dyDescent="0.25">
      <c r="A81" s="2" t="s">
        <v>24</v>
      </c>
      <c r="C81" s="1">
        <v>13744017</v>
      </c>
      <c r="E81" s="1">
        <v>40558745076</v>
      </c>
      <c r="G81" s="1">
        <v>44019674842</v>
      </c>
      <c r="I81" s="1">
        <f t="shared" si="2"/>
        <v>-3460929766</v>
      </c>
      <c r="K81" s="1">
        <v>13744017</v>
      </c>
      <c r="M81" s="1">
        <v>40558745076</v>
      </c>
      <c r="O81" s="1">
        <v>42174548594</v>
      </c>
      <c r="Q81" s="1">
        <f t="shared" si="3"/>
        <v>-1615803518</v>
      </c>
    </row>
    <row r="82" spans="1:17" ht="21" x14ac:dyDescent="0.25">
      <c r="A82" s="2" t="s">
        <v>75</v>
      </c>
      <c r="C82" s="1">
        <v>69995860</v>
      </c>
      <c r="E82" s="1">
        <v>156759465548</v>
      </c>
      <c r="G82" s="1">
        <v>150508534268</v>
      </c>
      <c r="I82" s="1">
        <f t="shared" si="2"/>
        <v>6250931280</v>
      </c>
      <c r="K82" s="1">
        <v>69995860</v>
      </c>
      <c r="M82" s="1">
        <v>156759465548</v>
      </c>
      <c r="O82" s="1">
        <v>110903984452</v>
      </c>
      <c r="Q82" s="1">
        <f t="shared" si="3"/>
        <v>45855481096</v>
      </c>
    </row>
    <row r="83" spans="1:17" ht="21" x14ac:dyDescent="0.25">
      <c r="A83" s="2" t="s">
        <v>41</v>
      </c>
      <c r="C83" s="1">
        <v>2082029</v>
      </c>
      <c r="E83" s="1">
        <v>115671695937</v>
      </c>
      <c r="G83" s="1">
        <v>153389461925</v>
      </c>
      <c r="I83" s="1">
        <f t="shared" si="2"/>
        <v>-37717765988</v>
      </c>
      <c r="K83" s="1">
        <v>2082029</v>
      </c>
      <c r="M83" s="1">
        <v>115671695937</v>
      </c>
      <c r="O83" s="1">
        <v>65448818135</v>
      </c>
      <c r="Q83" s="1">
        <f t="shared" si="3"/>
        <v>50222877802</v>
      </c>
    </row>
    <row r="84" spans="1:17" ht="21" x14ac:dyDescent="0.25">
      <c r="A84" s="2" t="s">
        <v>154</v>
      </c>
      <c r="C84" s="1">
        <v>178450143</v>
      </c>
      <c r="E84" s="1">
        <v>136167386290</v>
      </c>
      <c r="G84" s="1">
        <v>155560207911</v>
      </c>
      <c r="I84" s="1">
        <f t="shared" si="2"/>
        <v>-19392821621</v>
      </c>
      <c r="K84" s="1">
        <v>178450143</v>
      </c>
      <c r="M84" s="1">
        <v>136167386290</v>
      </c>
      <c r="O84" s="1">
        <v>114937150431</v>
      </c>
      <c r="Q84" s="1">
        <f t="shared" si="3"/>
        <v>21230235859</v>
      </c>
    </row>
    <row r="85" spans="1:17" ht="21" x14ac:dyDescent="0.25">
      <c r="A85" s="2" t="s">
        <v>36</v>
      </c>
      <c r="C85" s="1">
        <v>96424750</v>
      </c>
      <c r="E85" s="1">
        <v>120556027219</v>
      </c>
      <c r="G85" s="1">
        <v>137491278662</v>
      </c>
      <c r="I85" s="1">
        <f t="shared" si="2"/>
        <v>-16935251443</v>
      </c>
      <c r="K85" s="1">
        <v>96424750</v>
      </c>
      <c r="M85" s="1">
        <v>120556027219</v>
      </c>
      <c r="O85" s="1">
        <v>120754946623</v>
      </c>
      <c r="Q85" s="1">
        <f t="shared" si="3"/>
        <v>-198919404</v>
      </c>
    </row>
    <row r="86" spans="1:17" ht="21" x14ac:dyDescent="0.25">
      <c r="A86" s="2" t="s">
        <v>29</v>
      </c>
      <c r="C86" s="1">
        <v>9890095</v>
      </c>
      <c r="E86" s="1">
        <v>56821002035</v>
      </c>
      <c r="G86" s="1">
        <v>52602256175</v>
      </c>
      <c r="I86" s="1">
        <f t="shared" si="2"/>
        <v>4218745860</v>
      </c>
      <c r="K86" s="1">
        <v>9890095</v>
      </c>
      <c r="M86" s="1">
        <v>56821002035</v>
      </c>
      <c r="O86" s="1">
        <v>45731583655</v>
      </c>
      <c r="Q86" s="1">
        <f t="shared" si="3"/>
        <v>11089418380</v>
      </c>
    </row>
    <row r="87" spans="1:17" ht="21" x14ac:dyDescent="0.25">
      <c r="A87" s="2" t="s">
        <v>42</v>
      </c>
      <c r="C87" s="1">
        <v>68735881</v>
      </c>
      <c r="E87" s="1">
        <v>183538451153</v>
      </c>
      <c r="G87" s="1">
        <v>147117220044</v>
      </c>
      <c r="I87" s="1">
        <f t="shared" si="2"/>
        <v>36421231109</v>
      </c>
      <c r="K87" s="1">
        <v>68735881</v>
      </c>
      <c r="M87" s="1">
        <v>183538451153</v>
      </c>
      <c r="O87" s="1">
        <v>116781699119</v>
      </c>
      <c r="Q87" s="1">
        <f t="shared" si="3"/>
        <v>66756752034</v>
      </c>
    </row>
    <row r="88" spans="1:17" ht="21" x14ac:dyDescent="0.25">
      <c r="A88" s="2" t="s">
        <v>28</v>
      </c>
      <c r="C88" s="1">
        <v>125596583</v>
      </c>
      <c r="E88" s="1">
        <v>139331556540</v>
      </c>
      <c r="G88" s="1">
        <v>166432155193</v>
      </c>
      <c r="I88" s="1">
        <f t="shared" si="2"/>
        <v>-27100598653</v>
      </c>
      <c r="K88" s="1">
        <v>125596583</v>
      </c>
      <c r="M88" s="1">
        <v>139331556540</v>
      </c>
      <c r="O88" s="1">
        <v>121467135918</v>
      </c>
      <c r="Q88" s="1">
        <f t="shared" si="3"/>
        <v>17864420622</v>
      </c>
    </row>
    <row r="89" spans="1:17" ht="21" x14ac:dyDescent="0.25">
      <c r="A89" s="2" t="s">
        <v>130</v>
      </c>
      <c r="C89" s="1">
        <v>49660874</v>
      </c>
      <c r="E89" s="1">
        <v>138221972220</v>
      </c>
      <c r="G89" s="1">
        <v>133047887698</v>
      </c>
      <c r="I89" s="1">
        <f t="shared" si="2"/>
        <v>5174084522</v>
      </c>
      <c r="K89" s="1">
        <v>49660874</v>
      </c>
      <c r="M89" s="1">
        <v>138221972220</v>
      </c>
      <c r="O89" s="1">
        <v>119296868034</v>
      </c>
      <c r="Q89" s="1">
        <f t="shared" si="3"/>
        <v>18925104186</v>
      </c>
    </row>
    <row r="90" spans="1:17" ht="21" x14ac:dyDescent="0.25">
      <c r="A90" s="2" t="s">
        <v>80</v>
      </c>
      <c r="C90" s="1">
        <v>25017386</v>
      </c>
      <c r="E90" s="1">
        <v>69432732492</v>
      </c>
      <c r="G90" s="1">
        <v>73591588981</v>
      </c>
      <c r="I90" s="1">
        <f t="shared" si="2"/>
        <v>-4158856489</v>
      </c>
      <c r="K90" s="1">
        <v>25017386</v>
      </c>
      <c r="M90" s="1">
        <v>69432732492</v>
      </c>
      <c r="O90" s="1">
        <v>61497314262</v>
      </c>
      <c r="Q90" s="1">
        <f t="shared" si="3"/>
        <v>7935418230</v>
      </c>
    </row>
    <row r="91" spans="1:17" ht="21" x14ac:dyDescent="0.25">
      <c r="A91" s="2" t="s">
        <v>40</v>
      </c>
      <c r="C91" s="1">
        <v>21586148</v>
      </c>
      <c r="E91" s="1">
        <v>101955806481</v>
      </c>
      <c r="G91" s="1">
        <v>110951907053</v>
      </c>
      <c r="I91" s="1">
        <f t="shared" si="2"/>
        <v>-8996100572</v>
      </c>
      <c r="K91" s="1">
        <v>21586148</v>
      </c>
      <c r="M91" s="1">
        <v>101955806481</v>
      </c>
      <c r="O91" s="1">
        <v>66228435636</v>
      </c>
      <c r="Q91" s="1">
        <f t="shared" si="3"/>
        <v>35727370845</v>
      </c>
    </row>
    <row r="92" spans="1:17" ht="21" x14ac:dyDescent="0.25">
      <c r="A92" s="2" t="s">
        <v>152</v>
      </c>
      <c r="C92" s="1">
        <v>44007784</v>
      </c>
      <c r="E92" s="1">
        <v>71745873092</v>
      </c>
      <c r="G92" s="1">
        <v>83981145950</v>
      </c>
      <c r="I92" s="1">
        <f t="shared" si="2"/>
        <v>-12235272858</v>
      </c>
      <c r="K92" s="1">
        <v>44007784</v>
      </c>
      <c r="M92" s="1">
        <v>71745873092</v>
      </c>
      <c r="O92" s="1">
        <v>53710098270</v>
      </c>
      <c r="Q92" s="1">
        <f t="shared" si="3"/>
        <v>18035774822</v>
      </c>
    </row>
    <row r="93" spans="1:17" ht="21" x14ac:dyDescent="0.25">
      <c r="A93" s="2" t="s">
        <v>23</v>
      </c>
      <c r="C93" s="1">
        <v>286928701</v>
      </c>
      <c r="E93" s="1">
        <v>143494214039</v>
      </c>
      <c r="G93" s="1">
        <v>163993387473</v>
      </c>
      <c r="I93" s="1">
        <f t="shared" si="2"/>
        <v>-20499173434</v>
      </c>
      <c r="K93" s="1">
        <v>286928701</v>
      </c>
      <c r="M93" s="1">
        <v>143494214039</v>
      </c>
      <c r="O93" s="1">
        <v>140157457467</v>
      </c>
      <c r="Q93" s="1">
        <f t="shared" si="3"/>
        <v>3336756572</v>
      </c>
    </row>
    <row r="94" spans="1:17" ht="21" x14ac:dyDescent="0.25">
      <c r="A94" s="2" t="s">
        <v>179</v>
      </c>
      <c r="C94" s="1">
        <v>16292197</v>
      </c>
      <c r="E94" s="1">
        <v>22083108861</v>
      </c>
      <c r="G94" s="1">
        <v>24558709748</v>
      </c>
      <c r="I94" s="1">
        <f t="shared" si="2"/>
        <v>-2475600887</v>
      </c>
      <c r="K94" s="1">
        <v>16292197</v>
      </c>
      <c r="M94" s="1">
        <v>22083108861</v>
      </c>
      <c r="O94" s="1">
        <v>24558709748</v>
      </c>
      <c r="Q94" s="1">
        <f t="shared" si="3"/>
        <v>-2475600887</v>
      </c>
    </row>
    <row r="95" spans="1:17" ht="21" x14ac:dyDescent="0.25">
      <c r="A95" s="2" t="s">
        <v>126</v>
      </c>
      <c r="C95" s="1">
        <v>22771686</v>
      </c>
      <c r="E95" s="1">
        <v>99420907815</v>
      </c>
      <c r="G95" s="1">
        <v>99127164224</v>
      </c>
      <c r="I95" s="1">
        <f t="shared" si="2"/>
        <v>293743591</v>
      </c>
      <c r="K95" s="1">
        <v>22771686</v>
      </c>
      <c r="M95" s="1">
        <v>99420907815</v>
      </c>
      <c r="O95" s="1">
        <v>70828572833</v>
      </c>
      <c r="Q95" s="1">
        <f t="shared" si="3"/>
        <v>28592334982</v>
      </c>
    </row>
    <row r="96" spans="1:17" ht="21" x14ac:dyDescent="0.25">
      <c r="A96" s="2" t="s">
        <v>157</v>
      </c>
      <c r="C96" s="1">
        <v>28431228</v>
      </c>
      <c r="E96" s="1">
        <v>47423455195</v>
      </c>
      <c r="G96" s="1">
        <v>45756847214</v>
      </c>
      <c r="I96" s="1">
        <f t="shared" si="2"/>
        <v>1666607981</v>
      </c>
      <c r="K96" s="1">
        <v>28431228</v>
      </c>
      <c r="M96" s="1">
        <v>47423455195</v>
      </c>
      <c r="O96" s="1">
        <v>29227066972</v>
      </c>
      <c r="Q96" s="1">
        <f t="shared" si="3"/>
        <v>18196388223</v>
      </c>
    </row>
    <row r="97" spans="1:17" ht="21" x14ac:dyDescent="0.25">
      <c r="A97" s="2" t="s">
        <v>178</v>
      </c>
      <c r="C97" s="1">
        <v>1780400</v>
      </c>
      <c r="E97" s="1">
        <v>3526208465</v>
      </c>
      <c r="G97" s="1">
        <v>4346949842</v>
      </c>
      <c r="I97" s="1">
        <f t="shared" si="2"/>
        <v>-820741377</v>
      </c>
      <c r="K97" s="1">
        <v>1780400</v>
      </c>
      <c r="M97" s="1">
        <v>3526208465</v>
      </c>
      <c r="O97" s="1">
        <v>4346949842</v>
      </c>
      <c r="Q97" s="1">
        <f t="shared" si="3"/>
        <v>-820741377</v>
      </c>
    </row>
    <row r="98" spans="1:17" ht="21" x14ac:dyDescent="0.25">
      <c r="A98" s="2" t="s">
        <v>107</v>
      </c>
      <c r="C98" s="1">
        <v>1371791</v>
      </c>
      <c r="E98" s="1">
        <v>16170902220</v>
      </c>
      <c r="G98" s="1">
        <v>46468210791</v>
      </c>
      <c r="I98" s="1">
        <f t="shared" si="2"/>
        <v>-30297308571</v>
      </c>
      <c r="K98" s="1">
        <v>1371791</v>
      </c>
      <c r="M98" s="1">
        <v>16170902220</v>
      </c>
      <c r="O98" s="1">
        <v>11284240692</v>
      </c>
      <c r="Q98" s="1">
        <f t="shared" si="3"/>
        <v>4886661528</v>
      </c>
    </row>
    <row r="99" spans="1:17" ht="21" x14ac:dyDescent="0.25">
      <c r="A99" s="2" t="s">
        <v>31</v>
      </c>
      <c r="C99" s="1">
        <v>1691088</v>
      </c>
      <c r="E99" s="1">
        <v>110967190789</v>
      </c>
      <c r="G99" s="1">
        <v>161240546847</v>
      </c>
      <c r="I99" s="1">
        <f t="shared" si="2"/>
        <v>-50273356058</v>
      </c>
      <c r="K99" s="1">
        <v>1691088</v>
      </c>
      <c r="M99" s="1">
        <v>110967190789</v>
      </c>
      <c r="O99" s="1">
        <v>129259860800</v>
      </c>
      <c r="Q99" s="1">
        <f t="shared" si="3"/>
        <v>-18292670011</v>
      </c>
    </row>
    <row r="100" spans="1:17" ht="21" x14ac:dyDescent="0.25">
      <c r="A100" s="2" t="s">
        <v>58</v>
      </c>
      <c r="C100" s="1">
        <v>102936776</v>
      </c>
      <c r="E100" s="1">
        <v>144733902880</v>
      </c>
      <c r="G100" s="1">
        <v>148758400592</v>
      </c>
      <c r="I100" s="1">
        <f t="shared" si="2"/>
        <v>-4024497712</v>
      </c>
      <c r="K100" s="1">
        <v>102936776</v>
      </c>
      <c r="M100" s="1">
        <v>144733902880</v>
      </c>
      <c r="O100" s="1">
        <v>139666608008</v>
      </c>
      <c r="Q100" s="1">
        <f t="shared" si="3"/>
        <v>5067294872</v>
      </c>
    </row>
    <row r="101" spans="1:17" ht="21" x14ac:dyDescent="0.25">
      <c r="A101" s="2" t="s">
        <v>72</v>
      </c>
      <c r="C101" s="1">
        <v>53435005</v>
      </c>
      <c r="E101" s="1">
        <v>152491135135</v>
      </c>
      <c r="G101" s="1">
        <v>157109140038</v>
      </c>
      <c r="I101" s="1">
        <f t="shared" si="2"/>
        <v>-4618004903</v>
      </c>
      <c r="K101" s="1">
        <v>53435005</v>
      </c>
      <c r="M101" s="1">
        <v>152491135135</v>
      </c>
      <c r="O101" s="1">
        <v>127567362161</v>
      </c>
      <c r="Q101" s="1">
        <f t="shared" si="3"/>
        <v>24923772974</v>
      </c>
    </row>
    <row r="102" spans="1:17" ht="21" x14ac:dyDescent="0.25">
      <c r="A102" s="2" t="s">
        <v>141</v>
      </c>
      <c r="C102" s="1">
        <v>7791998</v>
      </c>
      <c r="E102" s="1">
        <v>33014640202</v>
      </c>
      <c r="G102" s="1">
        <v>23427250542</v>
      </c>
      <c r="I102" s="1">
        <f t="shared" si="2"/>
        <v>9587389660</v>
      </c>
      <c r="K102" s="1">
        <v>7791998</v>
      </c>
      <c r="M102" s="1">
        <v>33014640202</v>
      </c>
      <c r="O102" s="1">
        <v>24209949474</v>
      </c>
      <c r="Q102" s="1">
        <f t="shared" si="3"/>
        <v>8804690728</v>
      </c>
    </row>
    <row r="103" spans="1:17" ht="21" x14ac:dyDescent="0.25">
      <c r="A103" s="2" t="s">
        <v>27</v>
      </c>
      <c r="C103" s="1">
        <v>9830861</v>
      </c>
      <c r="E103" s="1">
        <v>23343400187</v>
      </c>
      <c r="G103" s="1">
        <v>43491341198</v>
      </c>
      <c r="I103" s="1">
        <f t="shared" si="2"/>
        <v>-20147941011</v>
      </c>
      <c r="K103" s="1">
        <v>9830861</v>
      </c>
      <c r="M103" s="1">
        <v>23343400187</v>
      </c>
      <c r="O103" s="1">
        <v>23016945314</v>
      </c>
      <c r="Q103" s="1">
        <f t="shared" si="3"/>
        <v>326454873</v>
      </c>
    </row>
    <row r="104" spans="1:17" ht="21" x14ac:dyDescent="0.25">
      <c r="A104" s="2" t="s">
        <v>139</v>
      </c>
      <c r="C104" s="1">
        <v>48424299</v>
      </c>
      <c r="E104" s="1">
        <v>82261564336</v>
      </c>
      <c r="G104" s="1">
        <v>85384812982</v>
      </c>
      <c r="I104" s="1">
        <f t="shared" si="2"/>
        <v>-3123248646</v>
      </c>
      <c r="K104" s="1">
        <v>48424299</v>
      </c>
      <c r="M104" s="1">
        <v>82261564336</v>
      </c>
      <c r="O104" s="1">
        <v>54152326523</v>
      </c>
      <c r="Q104" s="1">
        <f t="shared" si="3"/>
        <v>28109237813</v>
      </c>
    </row>
    <row r="105" spans="1:17" ht="21" x14ac:dyDescent="0.25">
      <c r="A105" s="2" t="s">
        <v>37</v>
      </c>
      <c r="C105" s="1">
        <v>107682236</v>
      </c>
      <c r="E105" s="1">
        <v>139866456681</v>
      </c>
      <c r="G105" s="1">
        <v>131425318348</v>
      </c>
      <c r="I105" s="1">
        <f t="shared" si="2"/>
        <v>8441138333</v>
      </c>
      <c r="K105" s="1">
        <v>107682236</v>
      </c>
      <c r="M105" s="1">
        <v>139866456681</v>
      </c>
      <c r="O105" s="1">
        <v>141754665557</v>
      </c>
      <c r="Q105" s="1">
        <f t="shared" si="3"/>
        <v>-1888208876</v>
      </c>
    </row>
    <row r="106" spans="1:17" ht="21" x14ac:dyDescent="0.25">
      <c r="A106" s="2" t="s">
        <v>114</v>
      </c>
      <c r="C106" s="1">
        <v>41882858</v>
      </c>
      <c r="E106" s="1">
        <v>127170856733</v>
      </c>
      <c r="G106" s="1">
        <v>145449037310</v>
      </c>
      <c r="I106" s="1">
        <f t="shared" si="2"/>
        <v>-18278180577</v>
      </c>
      <c r="K106" s="1">
        <v>41882858</v>
      </c>
      <c r="M106" s="1">
        <v>127170856733</v>
      </c>
      <c r="O106" s="1">
        <v>89102717916</v>
      </c>
      <c r="Q106" s="1">
        <f t="shared" si="3"/>
        <v>38068138817</v>
      </c>
    </row>
    <row r="107" spans="1:17" ht="21" x14ac:dyDescent="0.25">
      <c r="A107" s="2" t="s">
        <v>38</v>
      </c>
      <c r="C107" s="1">
        <v>27517788</v>
      </c>
      <c r="E107" s="1">
        <v>71539297806</v>
      </c>
      <c r="G107" s="1">
        <v>98300209122</v>
      </c>
      <c r="I107" s="1">
        <f t="shared" si="2"/>
        <v>-26760911316</v>
      </c>
      <c r="K107" s="1">
        <v>27517788</v>
      </c>
      <c r="M107" s="1">
        <v>71539297806</v>
      </c>
      <c r="O107" s="1">
        <v>86291899243</v>
      </c>
      <c r="Q107" s="1">
        <f t="shared" si="3"/>
        <v>-14752601437</v>
      </c>
    </row>
    <row r="108" spans="1:17" ht="21" x14ac:dyDescent="0.25">
      <c r="A108" s="2" t="s">
        <v>48</v>
      </c>
      <c r="C108" s="1">
        <v>9392554</v>
      </c>
      <c r="E108" s="1">
        <v>29637439593</v>
      </c>
      <c r="G108" s="1">
        <v>27808351748</v>
      </c>
      <c r="I108" s="1">
        <f t="shared" si="2"/>
        <v>1829087845</v>
      </c>
      <c r="K108" s="1">
        <v>9392554</v>
      </c>
      <c r="M108" s="1">
        <v>29637439593</v>
      </c>
      <c r="O108" s="1">
        <v>28202167226</v>
      </c>
      <c r="Q108" s="1">
        <f t="shared" si="3"/>
        <v>1435272367</v>
      </c>
    </row>
    <row r="109" spans="1:17" ht="21" x14ac:dyDescent="0.25">
      <c r="A109" s="2" t="s">
        <v>125</v>
      </c>
      <c r="C109" s="1">
        <v>28267094</v>
      </c>
      <c r="E109" s="1">
        <v>74637296295</v>
      </c>
      <c r="G109" s="1">
        <v>133615167144</v>
      </c>
      <c r="I109" s="1">
        <f t="shared" si="2"/>
        <v>-58977870849</v>
      </c>
      <c r="K109" s="1">
        <v>28267094</v>
      </c>
      <c r="M109" s="1">
        <v>74637296295</v>
      </c>
      <c r="O109" s="1">
        <v>62390826898</v>
      </c>
      <c r="Q109" s="1">
        <f t="shared" si="3"/>
        <v>12246469397</v>
      </c>
    </row>
    <row r="110" spans="1:17" ht="21" x14ac:dyDescent="0.25">
      <c r="A110" s="2" t="s">
        <v>162</v>
      </c>
      <c r="C110" s="1">
        <v>4883402</v>
      </c>
      <c r="E110" s="1">
        <v>10180717588</v>
      </c>
      <c r="G110" s="1">
        <v>22841899705</v>
      </c>
      <c r="I110" s="1">
        <f t="shared" si="2"/>
        <v>-12661182117</v>
      </c>
      <c r="K110" s="1">
        <v>4883402</v>
      </c>
      <c r="M110" s="1">
        <v>10180717588</v>
      </c>
      <c r="O110" s="1">
        <v>10582332134</v>
      </c>
      <c r="Q110" s="1">
        <f t="shared" si="3"/>
        <v>-401614546</v>
      </c>
    </row>
    <row r="111" spans="1:17" ht="21" x14ac:dyDescent="0.25">
      <c r="A111" s="2" t="s">
        <v>87</v>
      </c>
      <c r="C111" s="1">
        <v>13479488</v>
      </c>
      <c r="E111" s="1">
        <v>27058214821</v>
      </c>
      <c r="G111" s="1">
        <v>28637155018</v>
      </c>
      <c r="I111" s="1">
        <f t="shared" si="2"/>
        <v>-1578940197</v>
      </c>
      <c r="K111" s="1">
        <v>13479488</v>
      </c>
      <c r="M111" s="1">
        <v>27058214821</v>
      </c>
      <c r="O111" s="1">
        <v>25192752399</v>
      </c>
      <c r="Q111" s="1">
        <f t="shared" si="3"/>
        <v>1865462422</v>
      </c>
    </row>
    <row r="112" spans="1:17" ht="21" x14ac:dyDescent="0.25">
      <c r="A112" s="2" t="s">
        <v>49</v>
      </c>
      <c r="C112" s="1">
        <v>73573344</v>
      </c>
      <c r="E112" s="1">
        <v>117391432257</v>
      </c>
      <c r="G112" s="1">
        <v>122649678071</v>
      </c>
      <c r="I112" s="1">
        <f t="shared" si="2"/>
        <v>-5258245814</v>
      </c>
      <c r="K112" s="1">
        <v>73573344</v>
      </c>
      <c r="M112" s="1">
        <v>117391432257</v>
      </c>
      <c r="O112" s="1">
        <v>122189814201</v>
      </c>
      <c r="Q112" s="1">
        <f t="shared" si="3"/>
        <v>-4798381944</v>
      </c>
    </row>
    <row r="113" spans="1:17" ht="21" x14ac:dyDescent="0.25">
      <c r="A113" s="2" t="s">
        <v>156</v>
      </c>
      <c r="C113" s="1">
        <v>22670431</v>
      </c>
      <c r="E113" s="1">
        <v>49444424473</v>
      </c>
      <c r="G113" s="1">
        <v>59467287543</v>
      </c>
      <c r="I113" s="1">
        <f t="shared" si="2"/>
        <v>-10022863070</v>
      </c>
      <c r="K113" s="1">
        <v>22670431</v>
      </c>
      <c r="M113" s="1">
        <v>49444424473</v>
      </c>
      <c r="O113" s="1">
        <v>59265800361</v>
      </c>
      <c r="Q113" s="1">
        <f t="shared" si="3"/>
        <v>-9821375888</v>
      </c>
    </row>
    <row r="114" spans="1:17" ht="21" x14ac:dyDescent="0.25">
      <c r="A114" s="2" t="s">
        <v>120</v>
      </c>
      <c r="C114" s="1">
        <v>46517006</v>
      </c>
      <c r="E114" s="1">
        <v>187860738242</v>
      </c>
      <c r="G114" s="1">
        <v>186396402285</v>
      </c>
      <c r="I114" s="1">
        <f t="shared" si="2"/>
        <v>1464335957</v>
      </c>
      <c r="K114" s="1">
        <v>46517006</v>
      </c>
      <c r="M114" s="1">
        <v>187860738242</v>
      </c>
      <c r="O114" s="1">
        <v>92084071939</v>
      </c>
      <c r="Q114" s="1">
        <f t="shared" si="3"/>
        <v>95776666303</v>
      </c>
    </row>
    <row r="115" spans="1:17" ht="21" x14ac:dyDescent="0.25">
      <c r="A115" s="2" t="s">
        <v>56</v>
      </c>
      <c r="C115" s="1">
        <v>86648549</v>
      </c>
      <c r="E115" s="1">
        <v>170753808852</v>
      </c>
      <c r="G115" s="1">
        <v>192788086399</v>
      </c>
      <c r="I115" s="1">
        <f t="shared" si="2"/>
        <v>-22034277547</v>
      </c>
      <c r="K115" s="1">
        <v>86648549</v>
      </c>
      <c r="M115" s="1">
        <v>170753808852</v>
      </c>
      <c r="O115" s="1">
        <v>163849719660</v>
      </c>
      <c r="Q115" s="1">
        <f t="shared" si="3"/>
        <v>6904089192</v>
      </c>
    </row>
    <row r="116" spans="1:17" ht="21" x14ac:dyDescent="0.25">
      <c r="A116" s="2" t="s">
        <v>148</v>
      </c>
      <c r="C116" s="1">
        <v>10226334</v>
      </c>
      <c r="E116" s="1">
        <v>36621549537</v>
      </c>
      <c r="G116" s="1">
        <v>35890945057</v>
      </c>
      <c r="I116" s="1">
        <f t="shared" si="2"/>
        <v>730604480</v>
      </c>
      <c r="K116" s="1">
        <v>10226334</v>
      </c>
      <c r="M116" s="1">
        <v>36621549537</v>
      </c>
      <c r="O116" s="1">
        <v>27642162288</v>
      </c>
      <c r="Q116" s="1">
        <f t="shared" si="3"/>
        <v>8979387249</v>
      </c>
    </row>
    <row r="117" spans="1:17" ht="21" x14ac:dyDescent="0.25">
      <c r="A117" s="2" t="s">
        <v>47</v>
      </c>
      <c r="C117" s="1">
        <v>33360782</v>
      </c>
      <c r="E117" s="1">
        <v>120494567484</v>
      </c>
      <c r="G117" s="1">
        <v>107385817835</v>
      </c>
      <c r="I117" s="1">
        <f t="shared" si="2"/>
        <v>13108749649</v>
      </c>
      <c r="K117" s="1">
        <v>33360782</v>
      </c>
      <c r="M117" s="1">
        <v>120494567484</v>
      </c>
      <c r="O117" s="1">
        <v>100224509652</v>
      </c>
      <c r="Q117" s="1">
        <f t="shared" si="3"/>
        <v>20270057832</v>
      </c>
    </row>
    <row r="118" spans="1:17" ht="21" x14ac:dyDescent="0.25">
      <c r="A118" s="2" t="s">
        <v>147</v>
      </c>
      <c r="C118" s="1">
        <v>22333259</v>
      </c>
      <c r="E118" s="1">
        <v>37850343926</v>
      </c>
      <c r="G118" s="1">
        <v>64625871004</v>
      </c>
      <c r="I118" s="1">
        <f t="shared" si="2"/>
        <v>-26775527078</v>
      </c>
      <c r="K118" s="1">
        <v>22333259</v>
      </c>
      <c r="M118" s="1">
        <v>37850343926</v>
      </c>
      <c r="O118" s="1">
        <v>31512405774</v>
      </c>
      <c r="Q118" s="1">
        <f t="shared" si="3"/>
        <v>6337938152</v>
      </c>
    </row>
    <row r="119" spans="1:17" ht="21" x14ac:dyDescent="0.25">
      <c r="A119" s="2" t="s">
        <v>158</v>
      </c>
      <c r="C119" s="1">
        <v>6154842</v>
      </c>
      <c r="E119" s="1">
        <v>68834984619</v>
      </c>
      <c r="G119" s="1">
        <v>81678563064</v>
      </c>
      <c r="I119" s="1">
        <f t="shared" si="2"/>
        <v>-12843578445</v>
      </c>
      <c r="K119" s="1">
        <v>6154842</v>
      </c>
      <c r="M119" s="1">
        <v>68834984619</v>
      </c>
      <c r="O119" s="1">
        <v>45376979480</v>
      </c>
      <c r="Q119" s="1">
        <f t="shared" si="3"/>
        <v>23458005139</v>
      </c>
    </row>
    <row r="120" spans="1:17" ht="21" x14ac:dyDescent="0.25">
      <c r="A120" s="2" t="s">
        <v>143</v>
      </c>
      <c r="C120" s="1">
        <v>3436571</v>
      </c>
      <c r="E120" s="1">
        <v>5592410342</v>
      </c>
      <c r="G120" s="1">
        <v>6055775056</v>
      </c>
      <c r="I120" s="1">
        <f t="shared" si="2"/>
        <v>-463364714</v>
      </c>
      <c r="K120" s="1">
        <v>3436571</v>
      </c>
      <c r="M120" s="1">
        <v>5592410342</v>
      </c>
      <c r="O120" s="1">
        <v>5700110603</v>
      </c>
      <c r="Q120" s="1">
        <f t="shared" si="3"/>
        <v>-107700261</v>
      </c>
    </row>
    <row r="121" spans="1:17" ht="21" x14ac:dyDescent="0.25">
      <c r="A121" s="2" t="s">
        <v>155</v>
      </c>
      <c r="C121" s="1">
        <v>3891738</v>
      </c>
      <c r="E121" s="1">
        <v>14905987779</v>
      </c>
      <c r="G121" s="1">
        <v>15511144248</v>
      </c>
      <c r="I121" s="1">
        <f t="shared" si="2"/>
        <v>-605156469</v>
      </c>
      <c r="K121" s="1">
        <v>3891738</v>
      </c>
      <c r="M121" s="1">
        <v>14905987779</v>
      </c>
      <c r="O121" s="1">
        <v>14014513817</v>
      </c>
      <c r="Q121" s="1">
        <f t="shared" si="3"/>
        <v>891473962</v>
      </c>
    </row>
    <row r="122" spans="1:17" ht="21" x14ac:dyDescent="0.25">
      <c r="A122" s="2" t="s">
        <v>17</v>
      </c>
      <c r="C122" s="1">
        <v>26340162</v>
      </c>
      <c r="E122" s="1">
        <v>270513318869</v>
      </c>
      <c r="G122" s="1">
        <v>179432979343</v>
      </c>
      <c r="I122" s="1">
        <f t="shared" si="2"/>
        <v>91080339526</v>
      </c>
      <c r="K122" s="1">
        <v>26340162</v>
      </c>
      <c r="M122" s="1">
        <v>270513318869</v>
      </c>
      <c r="O122" s="1">
        <v>88106317131</v>
      </c>
      <c r="Q122" s="1">
        <f t="shared" si="3"/>
        <v>182407001738</v>
      </c>
    </row>
    <row r="123" spans="1:17" ht="21" x14ac:dyDescent="0.25">
      <c r="A123" s="2" t="s">
        <v>15</v>
      </c>
      <c r="C123" s="1">
        <v>16124293</v>
      </c>
      <c r="E123" s="1">
        <v>184635986562</v>
      </c>
      <c r="G123" s="1">
        <v>176062787658</v>
      </c>
      <c r="I123" s="1">
        <f t="shared" si="2"/>
        <v>8573198904</v>
      </c>
      <c r="K123" s="1">
        <v>16124293</v>
      </c>
      <c r="M123" s="1">
        <v>184635986562</v>
      </c>
      <c r="O123" s="1">
        <v>94992282755</v>
      </c>
      <c r="Q123" s="1">
        <f t="shared" si="3"/>
        <v>89643703807</v>
      </c>
    </row>
    <row r="124" spans="1:17" ht="21" x14ac:dyDescent="0.25">
      <c r="A124" s="2" t="s">
        <v>93</v>
      </c>
      <c r="C124" s="1">
        <v>24124561</v>
      </c>
      <c r="E124" s="1">
        <v>160863885124</v>
      </c>
      <c r="G124" s="1">
        <v>164454596845</v>
      </c>
      <c r="I124" s="1">
        <f t="shared" si="2"/>
        <v>-3590711721</v>
      </c>
      <c r="K124" s="1">
        <v>24124561</v>
      </c>
      <c r="M124" s="1">
        <v>160863885124</v>
      </c>
      <c r="O124" s="1">
        <v>149498331501</v>
      </c>
      <c r="Q124" s="1">
        <f t="shared" si="3"/>
        <v>11365553623</v>
      </c>
    </row>
    <row r="125" spans="1:17" ht="21" x14ac:dyDescent="0.25">
      <c r="A125" s="2" t="s">
        <v>161</v>
      </c>
      <c r="C125" s="1">
        <v>66283482</v>
      </c>
      <c r="E125" s="1">
        <v>141079032417</v>
      </c>
      <c r="G125" s="1">
        <v>134941218522</v>
      </c>
      <c r="I125" s="1">
        <f t="shared" si="2"/>
        <v>6137813895</v>
      </c>
      <c r="K125" s="1">
        <v>66283482</v>
      </c>
      <c r="M125" s="1">
        <v>141079032417</v>
      </c>
      <c r="O125" s="1">
        <v>122900964333</v>
      </c>
      <c r="Q125" s="1">
        <f t="shared" si="3"/>
        <v>18178068084</v>
      </c>
    </row>
    <row r="126" spans="1:17" ht="21" x14ac:dyDescent="0.25">
      <c r="A126" s="2" t="s">
        <v>174</v>
      </c>
      <c r="C126" s="1">
        <v>19749859</v>
      </c>
      <c r="E126" s="1">
        <v>123266341390</v>
      </c>
      <c r="G126" s="1">
        <v>150310467164</v>
      </c>
      <c r="I126" s="1">
        <f t="shared" si="2"/>
        <v>-27044125774</v>
      </c>
      <c r="K126" s="1">
        <v>19749859</v>
      </c>
      <c r="M126" s="1">
        <v>123266341390</v>
      </c>
      <c r="O126" s="1">
        <v>122074765830</v>
      </c>
      <c r="Q126" s="1">
        <f t="shared" si="3"/>
        <v>1191575560</v>
      </c>
    </row>
    <row r="127" spans="1:17" ht="21" x14ac:dyDescent="0.25">
      <c r="A127" s="2" t="s">
        <v>167</v>
      </c>
      <c r="C127" s="1">
        <v>36000000</v>
      </c>
      <c r="E127" s="1">
        <v>127883757600</v>
      </c>
      <c r="G127" s="1">
        <v>107629542360</v>
      </c>
      <c r="I127" s="1">
        <f t="shared" si="2"/>
        <v>20254215240</v>
      </c>
      <c r="K127" s="1">
        <v>36000000</v>
      </c>
      <c r="M127" s="1">
        <v>127883757600</v>
      </c>
      <c r="O127" s="1">
        <v>76623089397</v>
      </c>
      <c r="Q127" s="1">
        <f t="shared" si="3"/>
        <v>51260668203</v>
      </c>
    </row>
    <row r="128" spans="1:17" ht="21" x14ac:dyDescent="0.25">
      <c r="A128" s="2" t="s">
        <v>128</v>
      </c>
      <c r="C128" s="1">
        <v>521375</v>
      </c>
      <c r="E128" s="1">
        <v>4872353055</v>
      </c>
      <c r="G128" s="1">
        <v>5950499558</v>
      </c>
      <c r="I128" s="1">
        <f t="shared" si="2"/>
        <v>-1078146503</v>
      </c>
      <c r="K128" s="1">
        <v>521375</v>
      </c>
      <c r="M128" s="1">
        <v>4872353055</v>
      </c>
      <c r="O128" s="1">
        <v>3305833088</v>
      </c>
      <c r="Q128" s="1">
        <f t="shared" si="3"/>
        <v>1566519967</v>
      </c>
    </row>
    <row r="129" spans="1:17" ht="21" x14ac:dyDescent="0.25">
      <c r="A129" s="2" t="s">
        <v>43</v>
      </c>
      <c r="C129" s="1">
        <v>28832379</v>
      </c>
      <c r="E129" s="1">
        <v>53871697369</v>
      </c>
      <c r="G129" s="1">
        <v>78161166868</v>
      </c>
      <c r="I129" s="1">
        <f t="shared" si="2"/>
        <v>-24289469499</v>
      </c>
      <c r="K129" s="1">
        <v>28832379</v>
      </c>
      <c r="M129" s="1">
        <v>53871697369</v>
      </c>
      <c r="O129" s="1">
        <v>51255704726</v>
      </c>
      <c r="Q129" s="1">
        <f t="shared" si="3"/>
        <v>2615992643</v>
      </c>
    </row>
    <row r="130" spans="1:17" ht="21" x14ac:dyDescent="0.25">
      <c r="A130" s="2" t="s">
        <v>176</v>
      </c>
      <c r="C130" s="1">
        <v>13770764</v>
      </c>
      <c r="E130" s="1">
        <v>46458674380</v>
      </c>
      <c r="G130" s="1">
        <v>44473793455</v>
      </c>
      <c r="I130" s="1">
        <f t="shared" si="2"/>
        <v>1984880925</v>
      </c>
      <c r="K130" s="1">
        <v>13770764</v>
      </c>
      <c r="M130" s="1">
        <v>46458674380</v>
      </c>
      <c r="O130" s="1">
        <v>45650310421</v>
      </c>
      <c r="Q130" s="1">
        <f t="shared" si="3"/>
        <v>808363959</v>
      </c>
    </row>
    <row r="131" spans="1:17" ht="21" x14ac:dyDescent="0.25">
      <c r="A131" s="2" t="s">
        <v>97</v>
      </c>
      <c r="C131" s="1">
        <v>11772780</v>
      </c>
      <c r="E131" s="1">
        <v>36213506872</v>
      </c>
      <c r="G131" s="1">
        <v>33947242249</v>
      </c>
      <c r="I131" s="1">
        <f t="shared" si="2"/>
        <v>2266264623</v>
      </c>
      <c r="K131" s="1">
        <v>11772780</v>
      </c>
      <c r="M131" s="1">
        <v>36213506872</v>
      </c>
      <c r="O131" s="1">
        <v>32160100198</v>
      </c>
      <c r="Q131" s="1">
        <f t="shared" si="3"/>
        <v>4053406674</v>
      </c>
    </row>
    <row r="132" spans="1:17" ht="21" x14ac:dyDescent="0.25">
      <c r="A132" s="2" t="s">
        <v>21</v>
      </c>
      <c r="C132" s="1">
        <v>74082465</v>
      </c>
      <c r="E132" s="1">
        <v>118203770533</v>
      </c>
      <c r="G132" s="1">
        <v>128274614166</v>
      </c>
      <c r="I132" s="1">
        <f t="shared" si="2"/>
        <v>-10070843633</v>
      </c>
      <c r="K132" s="1">
        <v>74082465</v>
      </c>
      <c r="M132" s="1">
        <v>118203770533</v>
      </c>
      <c r="O132" s="1">
        <v>111034809863</v>
      </c>
      <c r="Q132" s="1">
        <f t="shared" si="3"/>
        <v>7168960670</v>
      </c>
    </row>
    <row r="133" spans="1:17" ht="21" x14ac:dyDescent="0.25">
      <c r="A133" s="2" t="s">
        <v>163</v>
      </c>
      <c r="C133" s="1">
        <v>71962098</v>
      </c>
      <c r="E133" s="1">
        <v>122746623458</v>
      </c>
      <c r="G133" s="1">
        <v>124031928416</v>
      </c>
      <c r="I133" s="1">
        <f t="shared" si="2"/>
        <v>-1285304958</v>
      </c>
      <c r="K133" s="1">
        <v>71962098</v>
      </c>
      <c r="M133" s="1">
        <v>122746623458</v>
      </c>
      <c r="O133" s="1">
        <v>104094241553</v>
      </c>
      <c r="Q133" s="1">
        <f t="shared" si="3"/>
        <v>18652381905</v>
      </c>
    </row>
    <row r="134" spans="1:17" ht="21" x14ac:dyDescent="0.25">
      <c r="A134" s="2" t="s">
        <v>113</v>
      </c>
      <c r="C134" s="1">
        <v>890621</v>
      </c>
      <c r="E134" s="1">
        <v>111085678008</v>
      </c>
      <c r="G134" s="1">
        <v>156971216763</v>
      </c>
      <c r="I134" s="1">
        <f t="shared" si="2"/>
        <v>-45885538755</v>
      </c>
      <c r="K134" s="1">
        <v>890621</v>
      </c>
      <c r="M134" s="1">
        <v>111085678008</v>
      </c>
      <c r="O134" s="1">
        <v>104264407120</v>
      </c>
      <c r="Q134" s="1">
        <f t="shared" si="3"/>
        <v>6821270888</v>
      </c>
    </row>
    <row r="135" spans="1:17" ht="21" x14ac:dyDescent="0.25">
      <c r="A135" s="2" t="s">
        <v>73</v>
      </c>
      <c r="C135" s="1">
        <v>30288805</v>
      </c>
      <c r="E135" s="1">
        <v>147568442158</v>
      </c>
      <c r="G135" s="1">
        <v>140144504629</v>
      </c>
      <c r="I135" s="1">
        <f t="shared" si="2"/>
        <v>7423937529</v>
      </c>
      <c r="K135" s="1">
        <v>30288805</v>
      </c>
      <c r="M135" s="1">
        <v>147568442158</v>
      </c>
      <c r="O135" s="1">
        <v>131799243883</v>
      </c>
      <c r="Q135" s="1">
        <f t="shared" si="3"/>
        <v>15769198275</v>
      </c>
    </row>
    <row r="136" spans="1:17" ht="21" x14ac:dyDescent="0.25">
      <c r="A136" s="2" t="s">
        <v>19</v>
      </c>
      <c r="C136" s="1">
        <v>60072168</v>
      </c>
      <c r="E136" s="1">
        <v>146814036378</v>
      </c>
      <c r="G136" s="1">
        <v>144548939592</v>
      </c>
      <c r="I136" s="1">
        <f t="shared" si="2"/>
        <v>2265096786</v>
      </c>
      <c r="K136" s="1">
        <v>60072168</v>
      </c>
      <c r="M136" s="1">
        <v>146814036378</v>
      </c>
      <c r="O136" s="1">
        <v>128513524248</v>
      </c>
      <c r="Q136" s="1">
        <f t="shared" si="3"/>
        <v>18300512130</v>
      </c>
    </row>
    <row r="137" spans="1:17" ht="21" x14ac:dyDescent="0.25">
      <c r="A137" s="2" t="s">
        <v>85</v>
      </c>
      <c r="C137" s="1">
        <v>24615757</v>
      </c>
      <c r="E137" s="1">
        <v>127500990975</v>
      </c>
      <c r="G137" s="1">
        <v>150460939542</v>
      </c>
      <c r="I137" s="1">
        <f t="shared" ref="I137:I149" si="4">E137-G137</f>
        <v>-22959948567</v>
      </c>
      <c r="K137" s="1">
        <v>24615757</v>
      </c>
      <c r="M137" s="1">
        <v>127500990975</v>
      </c>
      <c r="O137" s="1">
        <v>126273273430</v>
      </c>
      <c r="Q137" s="1">
        <f t="shared" ref="Q137:Q149" si="5">M137-O137</f>
        <v>1227717545</v>
      </c>
    </row>
    <row r="138" spans="1:17" ht="21" x14ac:dyDescent="0.25">
      <c r="A138" s="2" t="s">
        <v>172</v>
      </c>
      <c r="C138" s="1">
        <v>42098225</v>
      </c>
      <c r="E138" s="1">
        <v>71055542530</v>
      </c>
      <c r="G138" s="1">
        <v>89685131819</v>
      </c>
      <c r="I138" s="1">
        <f t="shared" si="4"/>
        <v>-18629589289</v>
      </c>
      <c r="K138" s="1">
        <v>42098225</v>
      </c>
      <c r="M138" s="1">
        <v>71055542530</v>
      </c>
      <c r="O138" s="1">
        <v>57068908152</v>
      </c>
      <c r="Q138" s="1">
        <f t="shared" si="5"/>
        <v>13986634378</v>
      </c>
    </row>
    <row r="139" spans="1:17" ht="21" x14ac:dyDescent="0.25">
      <c r="A139" s="2" t="s">
        <v>123</v>
      </c>
      <c r="C139" s="1">
        <v>3771689</v>
      </c>
      <c r="E139" s="1">
        <v>75486907634</v>
      </c>
      <c r="G139" s="1">
        <v>102377013303</v>
      </c>
      <c r="I139" s="1">
        <f t="shared" si="4"/>
        <v>-26890105669</v>
      </c>
      <c r="K139" s="1">
        <v>3771689</v>
      </c>
      <c r="M139" s="1">
        <v>75486907634</v>
      </c>
      <c r="O139" s="1">
        <v>83409218389</v>
      </c>
      <c r="Q139" s="1">
        <f t="shared" si="5"/>
        <v>-7922310755</v>
      </c>
    </row>
    <row r="140" spans="1:17" ht="21" x14ac:dyDescent="0.25">
      <c r="A140" s="2" t="s">
        <v>30</v>
      </c>
      <c r="C140" s="1">
        <v>100418221</v>
      </c>
      <c r="E140" s="1">
        <v>153747587718</v>
      </c>
      <c r="G140" s="1">
        <v>151854389943</v>
      </c>
      <c r="I140" s="1">
        <f t="shared" si="4"/>
        <v>1893197775</v>
      </c>
      <c r="K140" s="1">
        <v>100418221</v>
      </c>
      <c r="M140" s="1">
        <v>153747587718</v>
      </c>
      <c r="O140" s="1">
        <v>108410495960</v>
      </c>
      <c r="Q140" s="1">
        <f t="shared" si="5"/>
        <v>45337091758</v>
      </c>
    </row>
    <row r="141" spans="1:17" ht="21" x14ac:dyDescent="0.25">
      <c r="A141" s="2" t="s">
        <v>26</v>
      </c>
      <c r="C141" s="1">
        <v>93696168</v>
      </c>
      <c r="E141" s="1">
        <v>99108041798</v>
      </c>
      <c r="G141" s="1">
        <v>105988234773</v>
      </c>
      <c r="I141" s="1">
        <f t="shared" si="4"/>
        <v>-6880192975</v>
      </c>
      <c r="K141" s="1">
        <v>93696168</v>
      </c>
      <c r="M141" s="1">
        <v>99108041798</v>
      </c>
      <c r="O141" s="1">
        <v>81906005484</v>
      </c>
      <c r="Q141" s="1">
        <f t="shared" si="5"/>
        <v>17202036314</v>
      </c>
    </row>
    <row r="142" spans="1:17" ht="21" x14ac:dyDescent="0.25">
      <c r="A142" s="2" t="s">
        <v>108</v>
      </c>
      <c r="C142" s="1">
        <v>29314176</v>
      </c>
      <c r="E142" s="1">
        <v>134966359226</v>
      </c>
      <c r="G142" s="1">
        <v>152323802196</v>
      </c>
      <c r="I142" s="1">
        <f t="shared" si="4"/>
        <v>-17357442970</v>
      </c>
      <c r="K142" s="1">
        <v>29314176</v>
      </c>
      <c r="M142" s="1">
        <v>134966359226</v>
      </c>
      <c r="O142" s="1">
        <v>104120685892</v>
      </c>
      <c r="Q142" s="1">
        <f t="shared" si="5"/>
        <v>30845673334</v>
      </c>
    </row>
    <row r="143" spans="1:17" ht="21" x14ac:dyDescent="0.25">
      <c r="A143" s="2" t="s">
        <v>70</v>
      </c>
      <c r="C143" s="1">
        <v>47332223</v>
      </c>
      <c r="E143" s="1">
        <v>246573310810</v>
      </c>
      <c r="G143" s="1">
        <v>186333645295</v>
      </c>
      <c r="I143" s="1">
        <f t="shared" si="4"/>
        <v>60239665515</v>
      </c>
      <c r="K143" s="1">
        <v>47332223</v>
      </c>
      <c r="M143" s="1">
        <v>246573310810</v>
      </c>
      <c r="O143" s="1">
        <v>99474718518</v>
      </c>
      <c r="Q143" s="1">
        <f t="shared" si="5"/>
        <v>147098592292</v>
      </c>
    </row>
    <row r="144" spans="1:17" ht="21" x14ac:dyDescent="0.25">
      <c r="A144" s="2" t="s">
        <v>116</v>
      </c>
      <c r="C144" s="1">
        <v>24486301</v>
      </c>
      <c r="E144" s="1">
        <v>62005999871</v>
      </c>
      <c r="G144" s="1">
        <v>61239673231</v>
      </c>
      <c r="I144" s="1">
        <f t="shared" si="4"/>
        <v>766326640</v>
      </c>
      <c r="K144" s="1">
        <v>24486301</v>
      </c>
      <c r="M144" s="1">
        <v>62005999871</v>
      </c>
      <c r="O144" s="1">
        <v>40842050550</v>
      </c>
      <c r="Q144" s="1">
        <f t="shared" si="5"/>
        <v>21163949321</v>
      </c>
    </row>
    <row r="145" spans="1:17" ht="21" x14ac:dyDescent="0.25">
      <c r="A145" s="2" t="s">
        <v>166</v>
      </c>
      <c r="C145" s="1">
        <v>13857880</v>
      </c>
      <c r="E145" s="1">
        <v>91717559779</v>
      </c>
      <c r="G145" s="1">
        <v>100793060447</v>
      </c>
      <c r="I145" s="1">
        <f t="shared" si="4"/>
        <v>-9075500668</v>
      </c>
      <c r="K145" s="1">
        <v>13857880</v>
      </c>
      <c r="M145" s="1">
        <v>91717559779</v>
      </c>
      <c r="O145" s="1">
        <v>49623864660</v>
      </c>
      <c r="Q145" s="1">
        <f t="shared" si="5"/>
        <v>42093695119</v>
      </c>
    </row>
    <row r="146" spans="1:17" ht="21" x14ac:dyDescent="0.25">
      <c r="A146" s="2" t="s">
        <v>78</v>
      </c>
      <c r="C146" s="1">
        <v>25582139</v>
      </c>
      <c r="E146" s="1">
        <v>25460542232</v>
      </c>
      <c r="G146" s="1">
        <v>28874819324</v>
      </c>
      <c r="I146" s="1">
        <f t="shared" si="4"/>
        <v>-3414277092</v>
      </c>
      <c r="K146" s="1">
        <v>25582139</v>
      </c>
      <c r="M146" s="1">
        <v>25460542232</v>
      </c>
      <c r="O146" s="1">
        <v>30073957957</v>
      </c>
      <c r="Q146" s="1">
        <f t="shared" si="5"/>
        <v>-4613415725</v>
      </c>
    </row>
    <row r="147" spans="1:17" ht="21" x14ac:dyDescent="0.25">
      <c r="A147" s="2" t="s">
        <v>106</v>
      </c>
      <c r="C147" s="1">
        <v>29175032</v>
      </c>
      <c r="E147" s="1">
        <v>149668961543</v>
      </c>
      <c r="G147" s="1">
        <v>192044228088</v>
      </c>
      <c r="I147" s="1">
        <f t="shared" si="4"/>
        <v>-42375266545</v>
      </c>
      <c r="K147" s="1">
        <v>29175032</v>
      </c>
      <c r="M147" s="1">
        <v>149668961543</v>
      </c>
      <c r="O147" s="1">
        <v>126079808335</v>
      </c>
      <c r="Q147" s="1">
        <f t="shared" si="5"/>
        <v>23589153208</v>
      </c>
    </row>
    <row r="148" spans="1:17" ht="21" x14ac:dyDescent="0.25">
      <c r="A148" s="2" t="s">
        <v>88</v>
      </c>
      <c r="C148" s="1">
        <v>2611920</v>
      </c>
      <c r="E148" s="1">
        <v>179710548381</v>
      </c>
      <c r="G148" s="1">
        <v>161194098939</v>
      </c>
      <c r="I148" s="1">
        <f t="shared" si="4"/>
        <v>18516449442</v>
      </c>
      <c r="K148" s="1">
        <v>2611920</v>
      </c>
      <c r="M148" s="1">
        <v>179710548381</v>
      </c>
      <c r="O148" s="1">
        <v>94759094075</v>
      </c>
      <c r="Q148" s="1">
        <f t="shared" si="5"/>
        <v>84951454306</v>
      </c>
    </row>
    <row r="149" spans="1:17" ht="21" x14ac:dyDescent="0.25">
      <c r="A149" s="2" t="s">
        <v>90</v>
      </c>
      <c r="C149" s="1">
        <v>930925</v>
      </c>
      <c r="E149" s="1">
        <v>46768396725</v>
      </c>
      <c r="G149" s="1">
        <v>57346036291</v>
      </c>
      <c r="I149" s="1">
        <f t="shared" si="4"/>
        <v>-10577639566</v>
      </c>
      <c r="K149" s="1">
        <v>930925</v>
      </c>
      <c r="M149" s="1">
        <v>46768396725</v>
      </c>
      <c r="O149" s="1">
        <v>28487800827</v>
      </c>
      <c r="Q149" s="1">
        <f t="shared" si="5"/>
        <v>18280595898</v>
      </c>
    </row>
    <row r="150" spans="1:17" s="3" customFormat="1" ht="26.25" x14ac:dyDescent="0.25">
      <c r="A150" s="3" t="s">
        <v>180</v>
      </c>
      <c r="C150" s="3" t="s">
        <v>180</v>
      </c>
      <c r="E150" s="4">
        <f>SUM(E8:E149)</f>
        <v>14815802465028</v>
      </c>
      <c r="G150" s="4">
        <f>SUM(G8:G149)</f>
        <v>15481177320500</v>
      </c>
      <c r="I150" s="4">
        <f>SUM(I8:I149)</f>
        <v>-665374855472</v>
      </c>
      <c r="K150" s="3" t="s">
        <v>180</v>
      </c>
      <c r="M150" s="4">
        <f>SUM(M8:M149)</f>
        <v>14815802465028</v>
      </c>
      <c r="O150" s="4">
        <f>SUM(O8:O149)</f>
        <v>11823931023793</v>
      </c>
      <c r="Q150" s="4">
        <f>SUM(Q8:Q149)</f>
        <v>2991871441235</v>
      </c>
    </row>
    <row r="179" spans="1:1" x14ac:dyDescent="0.25">
      <c r="A179" s="1">
        <f>A152+A153+A154+A155+A156+A157+A158+A159+A160+A161+A162+A163+A164+A165+A166+A167+A168+A169+A170+A171+A172+A173+A174+A175+A176+A177+A178</f>
        <v>0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0"/>
  <sheetViews>
    <sheetView rightToLeft="1" topLeftCell="A5" zoomScaleNormal="100" workbookViewId="0">
      <selection activeCell="A5" sqref="A5:Y5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19" style="1" customWidth="1"/>
    <col min="4" max="4" width="1" style="1" customWidth="1"/>
    <col min="5" max="5" width="26.5703125" style="1" bestFit="1" customWidth="1"/>
    <col min="6" max="6" width="1" style="1" customWidth="1"/>
    <col min="7" max="7" width="26.7109375" style="1" bestFit="1" customWidth="1"/>
    <col min="8" max="8" width="1" style="1" customWidth="1"/>
    <col min="9" max="9" width="18" style="1" customWidth="1"/>
    <col min="10" max="10" width="1" style="1" customWidth="1"/>
    <col min="11" max="11" width="23" style="1" customWidth="1"/>
    <col min="12" max="12" width="1" style="1" customWidth="1"/>
    <col min="13" max="13" width="19" style="1" customWidth="1"/>
    <col min="14" max="14" width="1" style="1" customWidth="1"/>
    <col min="15" max="15" width="26.140625" style="1" bestFit="1" customWidth="1"/>
    <col min="16" max="16" width="1" style="1" customWidth="1"/>
    <col min="17" max="17" width="19" style="1" customWidth="1"/>
    <col min="18" max="18" width="1" style="1" customWidth="1"/>
    <col min="19" max="19" width="18" style="1" customWidth="1"/>
    <col min="20" max="20" width="1" style="1" customWidth="1"/>
    <col min="21" max="21" width="26.42578125" style="1" bestFit="1" customWidth="1"/>
    <col min="22" max="22" width="1" style="1" customWidth="1"/>
    <col min="23" max="23" width="26.14062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  <c r="V2" s="9" t="s">
        <v>0</v>
      </c>
      <c r="W2" s="9" t="s">
        <v>0</v>
      </c>
      <c r="X2" s="9" t="s">
        <v>0</v>
      </c>
      <c r="Y2" s="9" t="s">
        <v>0</v>
      </c>
    </row>
    <row r="3" spans="1:25" ht="26.25" x14ac:dyDescent="0.25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  <c r="N3" s="9" t="s">
        <v>1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  <c r="X3" s="9" t="s">
        <v>1</v>
      </c>
      <c r="Y3" s="9" t="s">
        <v>1</v>
      </c>
    </row>
    <row r="4" spans="1:25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  <c r="V4" s="9" t="s">
        <v>2</v>
      </c>
      <c r="W4" s="9" t="s">
        <v>2</v>
      </c>
      <c r="X4" s="9" t="s">
        <v>2</v>
      </c>
      <c r="Y4" s="9" t="s">
        <v>2</v>
      </c>
    </row>
    <row r="5" spans="1:25" ht="26.25" customHeight="1" x14ac:dyDescent="0.25">
      <c r="A5" s="11" t="s">
        <v>259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28.5" x14ac:dyDescent="0.25">
      <c r="A6" s="11" t="s">
        <v>260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27" thickBot="1" x14ac:dyDescent="0.3">
      <c r="A7" s="8" t="s">
        <v>3</v>
      </c>
      <c r="C7" s="8" t="s">
        <v>229</v>
      </c>
      <c r="D7" s="8" t="s">
        <v>4</v>
      </c>
      <c r="E7" s="8" t="s">
        <v>4</v>
      </c>
      <c r="F7" s="8" t="s">
        <v>4</v>
      </c>
      <c r="G7" s="8" t="s">
        <v>4</v>
      </c>
      <c r="I7" s="8" t="s">
        <v>5</v>
      </c>
      <c r="J7" s="8" t="s">
        <v>5</v>
      </c>
      <c r="K7" s="8" t="s">
        <v>5</v>
      </c>
      <c r="L7" s="8" t="s">
        <v>5</v>
      </c>
      <c r="M7" s="8" t="s">
        <v>5</v>
      </c>
      <c r="N7" s="8" t="s">
        <v>5</v>
      </c>
      <c r="O7" s="8" t="s">
        <v>5</v>
      </c>
      <c r="Q7" s="8" t="s">
        <v>6</v>
      </c>
      <c r="R7" s="8" t="s">
        <v>6</v>
      </c>
      <c r="S7" s="8" t="s">
        <v>6</v>
      </c>
      <c r="T7" s="8" t="s">
        <v>6</v>
      </c>
      <c r="U7" s="8" t="s">
        <v>6</v>
      </c>
      <c r="V7" s="8" t="s">
        <v>6</v>
      </c>
      <c r="W7" s="8" t="s">
        <v>6</v>
      </c>
      <c r="X7" s="8" t="s">
        <v>6</v>
      </c>
      <c r="Y7" s="8" t="s">
        <v>6</v>
      </c>
    </row>
    <row r="8" spans="1:25" ht="26.25" x14ac:dyDescent="0.25">
      <c r="A8" s="8" t="s">
        <v>3</v>
      </c>
      <c r="C8" s="8" t="s">
        <v>7</v>
      </c>
      <c r="E8" s="8" t="s">
        <v>8</v>
      </c>
      <c r="G8" s="8" t="s">
        <v>9</v>
      </c>
      <c r="I8" s="8" t="s">
        <v>10</v>
      </c>
      <c r="J8" s="8" t="s">
        <v>10</v>
      </c>
      <c r="K8" s="8" t="s">
        <v>10</v>
      </c>
      <c r="M8" s="8" t="s">
        <v>11</v>
      </c>
      <c r="N8" s="8" t="s">
        <v>11</v>
      </c>
      <c r="O8" s="8" t="s">
        <v>11</v>
      </c>
      <c r="Q8" s="8" t="s">
        <v>7</v>
      </c>
      <c r="S8" s="8" t="s">
        <v>12</v>
      </c>
      <c r="U8" s="8" t="s">
        <v>8</v>
      </c>
      <c r="W8" s="8" t="s">
        <v>9</v>
      </c>
      <c r="Y8" s="8" t="s">
        <v>13</v>
      </c>
    </row>
    <row r="9" spans="1:25" ht="26.25" x14ac:dyDescent="0.25">
      <c r="A9" s="8" t="s">
        <v>3</v>
      </c>
      <c r="C9" s="8" t="s">
        <v>7</v>
      </c>
      <c r="E9" s="8" t="s">
        <v>8</v>
      </c>
      <c r="G9" s="8" t="s">
        <v>9</v>
      </c>
      <c r="I9" s="8" t="s">
        <v>7</v>
      </c>
      <c r="K9" s="8" t="s">
        <v>8</v>
      </c>
      <c r="M9" s="8" t="s">
        <v>7</v>
      </c>
      <c r="O9" s="8" t="s">
        <v>14</v>
      </c>
      <c r="Q9" s="8" t="s">
        <v>7</v>
      </c>
      <c r="S9" s="8" t="s">
        <v>12</v>
      </c>
      <c r="U9" s="8" t="s">
        <v>8</v>
      </c>
      <c r="W9" s="8" t="s">
        <v>9</v>
      </c>
      <c r="Y9" s="8" t="s">
        <v>13</v>
      </c>
    </row>
    <row r="10" spans="1:25" ht="21" x14ac:dyDescent="0.25">
      <c r="A10" s="2" t="s">
        <v>15</v>
      </c>
      <c r="C10" s="1">
        <v>19211117</v>
      </c>
      <c r="E10" s="1">
        <v>90975571924</v>
      </c>
      <c r="G10" s="1">
        <v>194248047518</v>
      </c>
      <c r="I10" s="1">
        <v>0</v>
      </c>
      <c r="K10" s="1">
        <v>0</v>
      </c>
      <c r="M10" s="1">
        <v>-3086824</v>
      </c>
      <c r="O10" s="1">
        <v>37379042449</v>
      </c>
      <c r="Q10" s="1">
        <f>C10+I10+M10</f>
        <v>16124293</v>
      </c>
      <c r="S10" s="1">
        <v>11540</v>
      </c>
      <c r="U10" s="1">
        <v>76357703591</v>
      </c>
      <c r="W10" s="1">
        <v>184635986562</v>
      </c>
      <c r="Y10" s="5">
        <v>1.1658909422373388E-2</v>
      </c>
    </row>
    <row r="11" spans="1:25" ht="21" x14ac:dyDescent="0.25">
      <c r="A11" s="2" t="s">
        <v>16</v>
      </c>
      <c r="C11" s="1">
        <v>3181188</v>
      </c>
      <c r="E11" s="1">
        <v>44158035464</v>
      </c>
      <c r="G11" s="1">
        <v>44697419421</v>
      </c>
      <c r="I11" s="1">
        <v>0</v>
      </c>
      <c r="K11" s="1">
        <v>0</v>
      </c>
      <c r="M11" s="1">
        <v>0</v>
      </c>
      <c r="O11" s="1">
        <v>0</v>
      </c>
      <c r="Q11" s="1">
        <f t="shared" ref="Q11:Q74" si="0">C11+I11+M11</f>
        <v>3181188</v>
      </c>
      <c r="S11" s="1">
        <v>15450</v>
      </c>
      <c r="U11" s="1">
        <v>44158035464</v>
      </c>
      <c r="W11" s="1">
        <v>48769430089</v>
      </c>
      <c r="Y11" s="5">
        <v>3.0795641660976494E-3</v>
      </c>
    </row>
    <row r="12" spans="1:25" ht="21" x14ac:dyDescent="0.25">
      <c r="A12" s="2" t="s">
        <v>17</v>
      </c>
      <c r="C12" s="1">
        <v>27319120</v>
      </c>
      <c r="E12" s="1">
        <v>120549872610</v>
      </c>
      <c r="G12" s="1">
        <v>182707537184</v>
      </c>
      <c r="I12" s="1">
        <v>0</v>
      </c>
      <c r="K12" s="1">
        <v>0</v>
      </c>
      <c r="M12" s="1">
        <v>-978958</v>
      </c>
      <c r="O12" s="1">
        <v>9033933115</v>
      </c>
      <c r="Q12" s="1">
        <f t="shared" si="0"/>
        <v>26340162</v>
      </c>
      <c r="S12" s="1">
        <v>10350</v>
      </c>
      <c r="U12" s="1">
        <v>116230067939</v>
      </c>
      <c r="W12" s="1">
        <v>270513318869</v>
      </c>
      <c r="Y12" s="5">
        <v>1.7081666152769293E-2</v>
      </c>
    </row>
    <row r="13" spans="1:25" ht="21" x14ac:dyDescent="0.25">
      <c r="A13" s="2" t="s">
        <v>18</v>
      </c>
      <c r="C13" s="1">
        <v>79695671</v>
      </c>
      <c r="E13" s="1">
        <v>157711061035</v>
      </c>
      <c r="G13" s="1">
        <v>147483497759</v>
      </c>
      <c r="I13" s="1">
        <v>1981090</v>
      </c>
      <c r="K13" s="1">
        <v>3413989807</v>
      </c>
      <c r="M13" s="1">
        <v>0</v>
      </c>
      <c r="O13" s="1">
        <v>0</v>
      </c>
      <c r="Q13" s="1">
        <f t="shared" si="0"/>
        <v>81676761</v>
      </c>
      <c r="S13" s="1">
        <v>1679</v>
      </c>
      <c r="U13" s="1">
        <v>161125050842</v>
      </c>
      <c r="W13" s="1">
        <v>136075225991</v>
      </c>
      <c r="Y13" s="5">
        <v>8.5925217721590907E-3</v>
      </c>
    </row>
    <row r="14" spans="1:25" ht="21" x14ac:dyDescent="0.25">
      <c r="A14" s="2" t="s">
        <v>19</v>
      </c>
      <c r="C14" s="1">
        <v>60072168</v>
      </c>
      <c r="E14" s="1">
        <v>150022696733</v>
      </c>
      <c r="G14" s="1">
        <v>144548939593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60072168</v>
      </c>
      <c r="S14" s="1">
        <v>2463</v>
      </c>
      <c r="U14" s="1">
        <v>150022696733</v>
      </c>
      <c r="W14" s="1">
        <v>146814036378</v>
      </c>
      <c r="Y14" s="5">
        <v>9.2706280283521795E-3</v>
      </c>
    </row>
    <row r="15" spans="1:25" ht="21" x14ac:dyDescent="0.25">
      <c r="A15" s="2" t="s">
        <v>20</v>
      </c>
      <c r="C15" s="1">
        <v>13534546</v>
      </c>
      <c r="E15" s="1">
        <v>93838050954</v>
      </c>
      <c r="G15" s="1">
        <v>86354411059</v>
      </c>
      <c r="I15" s="1">
        <v>0</v>
      </c>
      <c r="K15" s="1">
        <v>0</v>
      </c>
      <c r="M15" s="1">
        <v>0</v>
      </c>
      <c r="O15" s="1">
        <v>0</v>
      </c>
      <c r="Q15" s="1">
        <f t="shared" si="0"/>
        <v>13534546</v>
      </c>
      <c r="S15" s="1">
        <v>6330</v>
      </c>
      <c r="U15" s="1">
        <v>93838050954</v>
      </c>
      <c r="W15" s="1">
        <v>85011418663</v>
      </c>
      <c r="Y15" s="5">
        <v>5.3680782848177797E-3</v>
      </c>
    </row>
    <row r="16" spans="1:25" ht="21" x14ac:dyDescent="0.25">
      <c r="A16" s="2" t="s">
        <v>21</v>
      </c>
      <c r="C16" s="1">
        <v>74082465</v>
      </c>
      <c r="E16" s="1">
        <v>127090348002</v>
      </c>
      <c r="G16" s="1">
        <v>128274614167</v>
      </c>
      <c r="I16" s="1">
        <v>0</v>
      </c>
      <c r="K16" s="1">
        <v>0</v>
      </c>
      <c r="M16" s="1">
        <v>0</v>
      </c>
      <c r="O16" s="1">
        <v>0</v>
      </c>
      <c r="Q16" s="1">
        <f t="shared" si="0"/>
        <v>74082465</v>
      </c>
      <c r="S16" s="1">
        <v>1608</v>
      </c>
      <c r="U16" s="1">
        <v>127090348002</v>
      </c>
      <c r="W16" s="1">
        <v>118203770533</v>
      </c>
      <c r="Y16" s="5">
        <v>7.4640219368312917E-3</v>
      </c>
    </row>
    <row r="17" spans="1:25" ht="21" x14ac:dyDescent="0.25">
      <c r="A17" s="2" t="s">
        <v>22</v>
      </c>
      <c r="C17" s="1">
        <v>42729303</v>
      </c>
      <c r="E17" s="1">
        <v>114916729835</v>
      </c>
      <c r="G17" s="1">
        <v>127027420441</v>
      </c>
      <c r="I17" s="1">
        <v>0</v>
      </c>
      <c r="K17" s="1">
        <v>0</v>
      </c>
      <c r="M17" s="1">
        <v>0</v>
      </c>
      <c r="O17" s="1">
        <v>0</v>
      </c>
      <c r="Q17" s="1">
        <f t="shared" si="0"/>
        <v>42729303</v>
      </c>
      <c r="S17" s="1">
        <v>2787</v>
      </c>
      <c r="U17" s="1">
        <v>114916729835</v>
      </c>
      <c r="W17" s="1">
        <v>118166028295</v>
      </c>
      <c r="Y17" s="5">
        <v>7.4616386888933725E-3</v>
      </c>
    </row>
    <row r="18" spans="1:25" ht="21" x14ac:dyDescent="0.25">
      <c r="A18" s="2" t="s">
        <v>23</v>
      </c>
      <c r="C18" s="1">
        <v>286928701</v>
      </c>
      <c r="E18" s="1">
        <v>161462614489</v>
      </c>
      <c r="G18" s="1">
        <v>163993387473</v>
      </c>
      <c r="I18" s="1">
        <v>0</v>
      </c>
      <c r="K18" s="1">
        <v>0</v>
      </c>
      <c r="M18" s="1">
        <v>0</v>
      </c>
      <c r="O18" s="1">
        <v>0</v>
      </c>
      <c r="Q18" s="1">
        <f t="shared" si="0"/>
        <v>286928701</v>
      </c>
      <c r="S18" s="1">
        <v>504</v>
      </c>
      <c r="U18" s="1">
        <v>161462614489</v>
      </c>
      <c r="W18" s="1">
        <v>143494214039</v>
      </c>
      <c r="Y18" s="5">
        <v>9.0609965872150231E-3</v>
      </c>
    </row>
    <row r="19" spans="1:25" ht="21" x14ac:dyDescent="0.25">
      <c r="A19" s="2" t="s">
        <v>24</v>
      </c>
      <c r="C19" s="1">
        <v>34744017</v>
      </c>
      <c r="E19" s="1">
        <v>106614626077</v>
      </c>
      <c r="G19" s="1">
        <v>108459752325</v>
      </c>
      <c r="I19" s="1">
        <v>0</v>
      </c>
      <c r="K19" s="1">
        <v>0</v>
      </c>
      <c r="M19" s="1">
        <v>-21000000</v>
      </c>
      <c r="O19" s="1">
        <v>58662536835</v>
      </c>
      <c r="Q19" s="1">
        <f t="shared" si="0"/>
        <v>13744017</v>
      </c>
      <c r="S19" s="1">
        <v>2974</v>
      </c>
      <c r="U19" s="1">
        <v>42174548594</v>
      </c>
      <c r="W19" s="1">
        <v>40558745076</v>
      </c>
      <c r="Y19" s="5">
        <v>2.5610973458168656E-3</v>
      </c>
    </row>
    <row r="20" spans="1:25" ht="21" x14ac:dyDescent="0.25">
      <c r="A20" s="2" t="s">
        <v>25</v>
      </c>
      <c r="C20" s="1">
        <v>42072380</v>
      </c>
      <c r="E20" s="1">
        <v>84276900663</v>
      </c>
      <c r="G20" s="1">
        <v>150164536328</v>
      </c>
      <c r="I20" s="1">
        <v>0</v>
      </c>
      <c r="K20" s="1">
        <v>0</v>
      </c>
      <c r="M20" s="1">
        <v>-42072380</v>
      </c>
      <c r="O20" s="1">
        <v>152457989696</v>
      </c>
      <c r="Q20" s="1">
        <f t="shared" si="0"/>
        <v>0</v>
      </c>
      <c r="S20" s="1">
        <v>0</v>
      </c>
      <c r="U20" s="1">
        <v>0</v>
      </c>
      <c r="W20" s="1">
        <v>0</v>
      </c>
      <c r="Y20" s="5">
        <v>0</v>
      </c>
    </row>
    <row r="21" spans="1:25" ht="21" x14ac:dyDescent="0.25">
      <c r="A21" s="2" t="s">
        <v>26</v>
      </c>
      <c r="C21" s="1">
        <v>38707871</v>
      </c>
      <c r="E21" s="1">
        <v>58657515217</v>
      </c>
      <c r="G21" s="1">
        <v>72208279215</v>
      </c>
      <c r="I21" s="1">
        <v>54988297</v>
      </c>
      <c r="K21" s="1">
        <v>33779955558</v>
      </c>
      <c r="M21" s="1">
        <v>0</v>
      </c>
      <c r="O21" s="1">
        <v>0</v>
      </c>
      <c r="Q21" s="1">
        <f t="shared" si="0"/>
        <v>93696168</v>
      </c>
      <c r="S21" s="1">
        <v>1066</v>
      </c>
      <c r="U21" s="1">
        <v>92437470775</v>
      </c>
      <c r="W21" s="1">
        <v>99108041798</v>
      </c>
      <c r="Y21" s="5">
        <v>6.2582149009378979E-3</v>
      </c>
    </row>
    <row r="22" spans="1:25" ht="21" x14ac:dyDescent="0.25">
      <c r="A22" s="2" t="s">
        <v>27</v>
      </c>
      <c r="C22" s="1">
        <v>53391254</v>
      </c>
      <c r="E22" s="1">
        <v>124764441268</v>
      </c>
      <c r="G22" s="1">
        <v>145479069760</v>
      </c>
      <c r="I22" s="1">
        <v>0</v>
      </c>
      <c r="K22" s="1">
        <v>0</v>
      </c>
      <c r="M22" s="1">
        <v>-43560393</v>
      </c>
      <c r="O22" s="1">
        <v>104567762576</v>
      </c>
      <c r="Q22" s="1">
        <f t="shared" si="0"/>
        <v>9830861</v>
      </c>
      <c r="S22" s="1">
        <v>2393</v>
      </c>
      <c r="U22" s="1">
        <v>22972711605</v>
      </c>
      <c r="W22" s="1">
        <v>23343400188</v>
      </c>
      <c r="Y22" s="5">
        <v>1.4740278613601483E-3</v>
      </c>
    </row>
    <row r="23" spans="1:25" ht="21" x14ac:dyDescent="0.25">
      <c r="A23" s="2" t="s">
        <v>28</v>
      </c>
      <c r="C23" s="1">
        <v>128976823</v>
      </c>
      <c r="E23" s="1">
        <v>117623782426</v>
      </c>
      <c r="G23" s="1">
        <v>169701257442</v>
      </c>
      <c r="I23" s="1">
        <v>0</v>
      </c>
      <c r="K23" s="1">
        <v>0</v>
      </c>
      <c r="M23" s="1">
        <v>-3380240</v>
      </c>
      <c r="O23" s="1">
        <v>4011516453</v>
      </c>
      <c r="Q23" s="1">
        <f t="shared" si="0"/>
        <v>125596583</v>
      </c>
      <c r="S23" s="1">
        <v>1118</v>
      </c>
      <c r="U23" s="1">
        <v>114541084270</v>
      </c>
      <c r="W23" s="1">
        <v>139331556540</v>
      </c>
      <c r="Y23" s="5">
        <v>8.7981440001279037E-3</v>
      </c>
    </row>
    <row r="24" spans="1:25" ht="21" x14ac:dyDescent="0.25">
      <c r="A24" s="2" t="s">
        <v>29</v>
      </c>
      <c r="C24" s="1">
        <v>10182642</v>
      </c>
      <c r="E24" s="1">
        <v>59192943738</v>
      </c>
      <c r="G24" s="1">
        <v>53954987147</v>
      </c>
      <c r="I24" s="1">
        <v>0</v>
      </c>
      <c r="K24" s="1">
        <v>0</v>
      </c>
      <c r="M24" s="1">
        <v>-292547</v>
      </c>
      <c r="O24" s="1">
        <v>1541328323</v>
      </c>
      <c r="Q24" s="1">
        <f t="shared" si="0"/>
        <v>9890095</v>
      </c>
      <c r="S24" s="1">
        <v>5790</v>
      </c>
      <c r="U24" s="1">
        <v>57492332234</v>
      </c>
      <c r="W24" s="1">
        <v>56821002035</v>
      </c>
      <c r="Y24" s="5">
        <v>3.5879837313952012E-3</v>
      </c>
    </row>
    <row r="25" spans="1:25" ht="21" x14ac:dyDescent="0.25">
      <c r="A25" s="2" t="s">
        <v>30</v>
      </c>
      <c r="C25" s="1">
        <v>100418221</v>
      </c>
      <c r="E25" s="1">
        <v>125243621535</v>
      </c>
      <c r="G25" s="1">
        <v>151854389943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100418221</v>
      </c>
      <c r="S25" s="1">
        <v>1543</v>
      </c>
      <c r="U25" s="1">
        <v>125243621535</v>
      </c>
      <c r="W25" s="1">
        <v>153747587718</v>
      </c>
      <c r="Y25" s="5">
        <v>9.7084497583067066E-3</v>
      </c>
    </row>
    <row r="26" spans="1:25" ht="21" x14ac:dyDescent="0.25">
      <c r="A26" s="2" t="s">
        <v>31</v>
      </c>
      <c r="C26" s="1">
        <v>1691088</v>
      </c>
      <c r="E26" s="1">
        <v>139170994227</v>
      </c>
      <c r="G26" s="1">
        <v>161240546847</v>
      </c>
      <c r="I26" s="1">
        <v>0</v>
      </c>
      <c r="K26" s="1">
        <v>0</v>
      </c>
      <c r="M26" s="1">
        <v>0</v>
      </c>
      <c r="O26" s="1">
        <v>0</v>
      </c>
      <c r="Q26" s="1">
        <f t="shared" si="0"/>
        <v>1691088</v>
      </c>
      <c r="S26" s="1">
        <v>66130</v>
      </c>
      <c r="U26" s="1">
        <v>139170994227</v>
      </c>
      <c r="W26" s="1">
        <v>110967190790</v>
      </c>
      <c r="Y26" s="5">
        <v>7.0070653634003166E-3</v>
      </c>
    </row>
    <row r="27" spans="1:25" ht="21" x14ac:dyDescent="0.25">
      <c r="A27" s="2" t="s">
        <v>32</v>
      </c>
      <c r="C27" s="1">
        <v>24269299</v>
      </c>
      <c r="E27" s="1">
        <v>100329687528</v>
      </c>
      <c r="G27" s="1">
        <v>182298448703</v>
      </c>
      <c r="I27" s="1">
        <v>0</v>
      </c>
      <c r="K27" s="1">
        <v>0</v>
      </c>
      <c r="M27" s="1">
        <v>-4047077</v>
      </c>
      <c r="O27" s="1">
        <v>31521002993</v>
      </c>
      <c r="Q27" s="1">
        <f t="shared" si="0"/>
        <v>20222222</v>
      </c>
      <c r="S27" s="1">
        <v>8240</v>
      </c>
      <c r="U27" s="1">
        <v>83599003596</v>
      </c>
      <c r="W27" s="1">
        <v>165343050805</v>
      </c>
      <c r="Y27" s="5">
        <v>1.0440649674255436E-2</v>
      </c>
    </row>
    <row r="28" spans="1:25" ht="21" x14ac:dyDescent="0.25">
      <c r="A28" s="2" t="s">
        <v>33</v>
      </c>
      <c r="C28" s="1">
        <v>1420433</v>
      </c>
      <c r="E28" s="1">
        <v>3474159679</v>
      </c>
      <c r="G28" s="1">
        <v>4036673544</v>
      </c>
      <c r="I28" s="1">
        <v>0</v>
      </c>
      <c r="K28" s="1">
        <v>0</v>
      </c>
      <c r="M28" s="1">
        <v>-1420433</v>
      </c>
      <c r="O28" s="1">
        <v>3626496042</v>
      </c>
      <c r="Q28" s="1">
        <f t="shared" si="0"/>
        <v>0</v>
      </c>
      <c r="S28" s="1">
        <v>0</v>
      </c>
      <c r="U28" s="1">
        <v>0</v>
      </c>
      <c r="W28" s="1">
        <v>0</v>
      </c>
      <c r="Y28" s="5">
        <v>0</v>
      </c>
    </row>
    <row r="29" spans="1:25" ht="21" x14ac:dyDescent="0.25">
      <c r="A29" s="2" t="s">
        <v>34</v>
      </c>
      <c r="C29" s="1">
        <v>29833060</v>
      </c>
      <c r="E29" s="1">
        <v>80417351363</v>
      </c>
      <c r="G29" s="1">
        <v>89103375843</v>
      </c>
      <c r="I29" s="1">
        <v>4261866</v>
      </c>
      <c r="K29" s="1">
        <v>0</v>
      </c>
      <c r="M29" s="1">
        <v>0</v>
      </c>
      <c r="O29" s="1">
        <v>0</v>
      </c>
      <c r="Q29" s="1">
        <f t="shared" si="0"/>
        <v>34094926</v>
      </c>
      <c r="S29" s="1">
        <v>2580</v>
      </c>
      <c r="U29" s="1">
        <v>80417351363</v>
      </c>
      <c r="W29" s="1">
        <v>87284940333</v>
      </c>
      <c r="Y29" s="5">
        <v>5.51164067324433E-3</v>
      </c>
    </row>
    <row r="30" spans="1:25" ht="21" x14ac:dyDescent="0.25">
      <c r="A30" s="2" t="s">
        <v>35</v>
      </c>
      <c r="C30" s="1">
        <v>53092330</v>
      </c>
      <c r="E30" s="1">
        <v>110038844499</v>
      </c>
      <c r="G30" s="1">
        <v>112739322259</v>
      </c>
      <c r="I30" s="1">
        <v>0</v>
      </c>
      <c r="K30" s="1">
        <v>0</v>
      </c>
      <c r="M30" s="1">
        <v>-9902432</v>
      </c>
      <c r="O30" s="1">
        <v>20258122075</v>
      </c>
      <c r="Q30" s="1">
        <f t="shared" si="0"/>
        <v>43189898</v>
      </c>
      <c r="S30" s="1">
        <v>1780</v>
      </c>
      <c r="U30" s="1">
        <v>89515123367</v>
      </c>
      <c r="W30" s="1">
        <v>76283751357</v>
      </c>
      <c r="Y30" s="5">
        <v>4.8169664215023658E-3</v>
      </c>
    </row>
    <row r="31" spans="1:25" ht="21" x14ac:dyDescent="0.25">
      <c r="A31" s="2" t="s">
        <v>36</v>
      </c>
      <c r="C31" s="1">
        <v>96424750</v>
      </c>
      <c r="E31" s="1">
        <v>142236046595</v>
      </c>
      <c r="G31" s="1">
        <v>137491278663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96424750</v>
      </c>
      <c r="S31" s="1">
        <v>1260</v>
      </c>
      <c r="U31" s="1">
        <v>142236046595</v>
      </c>
      <c r="W31" s="1">
        <v>120556027220</v>
      </c>
      <c r="Y31" s="5">
        <v>7.6125560777783822E-3</v>
      </c>
    </row>
    <row r="32" spans="1:25" ht="21" x14ac:dyDescent="0.25">
      <c r="A32" s="2" t="s">
        <v>37</v>
      </c>
      <c r="C32" s="1">
        <v>107682236</v>
      </c>
      <c r="E32" s="1">
        <v>138377069387</v>
      </c>
      <c r="G32" s="1">
        <v>131425318348</v>
      </c>
      <c r="I32" s="1">
        <v>0</v>
      </c>
      <c r="K32" s="1">
        <v>0</v>
      </c>
      <c r="M32" s="1">
        <v>0</v>
      </c>
      <c r="O32" s="1">
        <v>0</v>
      </c>
      <c r="Q32" s="1">
        <f t="shared" si="0"/>
        <v>107682236</v>
      </c>
      <c r="S32" s="1">
        <v>1309</v>
      </c>
      <c r="U32" s="1">
        <v>138377069387</v>
      </c>
      <c r="W32" s="1">
        <v>139866456681</v>
      </c>
      <c r="Y32" s="5">
        <v>8.8319204724725282E-3</v>
      </c>
    </row>
    <row r="33" spans="1:25" ht="21" x14ac:dyDescent="0.25">
      <c r="A33" s="2" t="s">
        <v>38</v>
      </c>
      <c r="C33" s="1">
        <v>19425132</v>
      </c>
      <c r="E33" s="1">
        <v>101162696664</v>
      </c>
      <c r="G33" s="1">
        <v>109674611902</v>
      </c>
      <c r="I33" s="1">
        <v>11116526</v>
      </c>
      <c r="K33" s="1">
        <v>0</v>
      </c>
      <c r="M33" s="1">
        <v>-3023870</v>
      </c>
      <c r="O33" s="1">
        <v>11537228546</v>
      </c>
      <c r="Q33" s="1">
        <f t="shared" si="0"/>
        <v>27517788</v>
      </c>
      <c r="S33" s="1">
        <v>2620</v>
      </c>
      <c r="U33" s="1">
        <v>89381097171</v>
      </c>
      <c r="W33" s="1">
        <v>71539297807</v>
      </c>
      <c r="Y33" s="5">
        <v>4.5173761020413589E-3</v>
      </c>
    </row>
    <row r="34" spans="1:25" ht="21" x14ac:dyDescent="0.25">
      <c r="A34" s="2" t="s">
        <v>39</v>
      </c>
      <c r="C34" s="1">
        <v>1832843</v>
      </c>
      <c r="E34" s="1">
        <v>40393120009</v>
      </c>
      <c r="G34" s="1">
        <v>79257861887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1832843</v>
      </c>
      <c r="S34" s="1">
        <v>38960</v>
      </c>
      <c r="U34" s="1">
        <v>40393120009</v>
      </c>
      <c r="W34" s="1">
        <v>70855582816</v>
      </c>
      <c r="Y34" s="5">
        <v>4.4742026595331122E-3</v>
      </c>
    </row>
    <row r="35" spans="1:25" ht="21" x14ac:dyDescent="0.25">
      <c r="A35" s="2" t="s">
        <v>40</v>
      </c>
      <c r="C35" s="1">
        <v>21586148</v>
      </c>
      <c r="E35" s="1">
        <v>56651614238</v>
      </c>
      <c r="G35" s="1">
        <v>110951907053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21586148</v>
      </c>
      <c r="S35" s="1">
        <v>4760</v>
      </c>
      <c r="U35" s="1">
        <v>56651614238</v>
      </c>
      <c r="W35" s="1">
        <v>101955806482</v>
      </c>
      <c r="Y35" s="5">
        <v>6.4380380823513472E-3</v>
      </c>
    </row>
    <row r="36" spans="1:25" ht="21" x14ac:dyDescent="0.25">
      <c r="A36" s="2" t="s">
        <v>41</v>
      </c>
      <c r="C36" s="1">
        <v>4012029</v>
      </c>
      <c r="E36" s="1">
        <v>117442106184</v>
      </c>
      <c r="G36" s="1">
        <v>214059231171</v>
      </c>
      <c r="I36" s="1">
        <v>0</v>
      </c>
      <c r="K36" s="1">
        <v>0</v>
      </c>
      <c r="M36" s="1">
        <v>-1930000</v>
      </c>
      <c r="O36" s="1">
        <v>111209057824</v>
      </c>
      <c r="Q36" s="1">
        <f t="shared" si="0"/>
        <v>2082029</v>
      </c>
      <c r="S36" s="1">
        <v>55990</v>
      </c>
      <c r="U36" s="1">
        <v>60946187305</v>
      </c>
      <c r="W36" s="1">
        <v>115671695937</v>
      </c>
      <c r="Y36" s="5">
        <v>7.3041331257974601E-3</v>
      </c>
    </row>
    <row r="37" spans="1:25" ht="21" x14ac:dyDescent="0.25">
      <c r="A37" s="2" t="s">
        <v>42</v>
      </c>
      <c r="C37" s="1">
        <v>68735881</v>
      </c>
      <c r="E37" s="1">
        <v>130368090817</v>
      </c>
      <c r="G37" s="1">
        <v>147117220044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68735881</v>
      </c>
      <c r="S37" s="1">
        <v>2691</v>
      </c>
      <c r="U37" s="1">
        <v>130368090817</v>
      </c>
      <c r="W37" s="1">
        <v>183538451154</v>
      </c>
      <c r="Y37" s="5">
        <v>1.1589605132630161E-2</v>
      </c>
    </row>
    <row r="38" spans="1:25" ht="21" x14ac:dyDescent="0.25">
      <c r="A38" s="2" t="s">
        <v>43</v>
      </c>
      <c r="C38" s="1">
        <v>28832379</v>
      </c>
      <c r="E38" s="1">
        <v>71072736426</v>
      </c>
      <c r="G38" s="1">
        <v>78161166869</v>
      </c>
      <c r="I38" s="1">
        <v>0</v>
      </c>
      <c r="K38" s="1">
        <v>0</v>
      </c>
      <c r="M38" s="1">
        <v>0</v>
      </c>
      <c r="O38" s="1">
        <v>0</v>
      </c>
      <c r="Q38" s="1">
        <f t="shared" si="0"/>
        <v>28832379</v>
      </c>
      <c r="S38" s="1">
        <v>1883</v>
      </c>
      <c r="U38" s="1">
        <v>71072736426</v>
      </c>
      <c r="W38" s="1">
        <v>53871697370</v>
      </c>
      <c r="Y38" s="5">
        <v>3.4017487693572255E-3</v>
      </c>
    </row>
    <row r="39" spans="1:25" ht="21" x14ac:dyDescent="0.25">
      <c r="A39" s="2" t="s">
        <v>44</v>
      </c>
      <c r="C39" s="1">
        <v>193312</v>
      </c>
      <c r="E39" s="1">
        <v>41290090777</v>
      </c>
      <c r="G39" s="1">
        <v>29219589973</v>
      </c>
      <c r="I39" s="1">
        <v>0</v>
      </c>
      <c r="K39" s="1">
        <v>0</v>
      </c>
      <c r="M39" s="1">
        <v>-193312</v>
      </c>
      <c r="O39" s="1">
        <v>32666554326</v>
      </c>
      <c r="Q39" s="1">
        <f t="shared" si="0"/>
        <v>0</v>
      </c>
      <c r="S39" s="1">
        <v>0</v>
      </c>
      <c r="U39" s="1">
        <v>0</v>
      </c>
      <c r="W39" s="1">
        <v>0</v>
      </c>
      <c r="Y39" s="5">
        <v>0</v>
      </c>
    </row>
    <row r="40" spans="1:25" ht="21" x14ac:dyDescent="0.25">
      <c r="A40" s="2" t="s">
        <v>45</v>
      </c>
      <c r="C40" s="1">
        <v>10496767</v>
      </c>
      <c r="E40" s="1">
        <v>119547591751</v>
      </c>
      <c r="G40" s="1">
        <v>160817280742</v>
      </c>
      <c r="I40" s="1">
        <v>1000000</v>
      </c>
      <c r="K40" s="1">
        <v>17997818693</v>
      </c>
      <c r="M40" s="1">
        <v>0</v>
      </c>
      <c r="O40" s="1">
        <v>0</v>
      </c>
      <c r="Q40" s="1">
        <f t="shared" si="0"/>
        <v>11496767</v>
      </c>
      <c r="S40" s="1">
        <v>17950</v>
      </c>
      <c r="U40" s="1">
        <v>137545410444</v>
      </c>
      <c r="W40" s="1">
        <v>204771750990</v>
      </c>
      <c r="Y40" s="5">
        <v>1.2930389906690936E-2</v>
      </c>
    </row>
    <row r="41" spans="1:25" ht="21" x14ac:dyDescent="0.25">
      <c r="A41" s="2" t="s">
        <v>46</v>
      </c>
      <c r="C41" s="1">
        <v>603813</v>
      </c>
      <c r="E41" s="1">
        <v>24685528396</v>
      </c>
      <c r="G41" s="1">
        <v>41251169431</v>
      </c>
      <c r="I41" s="1">
        <v>0</v>
      </c>
      <c r="K41" s="1">
        <v>0</v>
      </c>
      <c r="M41" s="1">
        <v>-603813</v>
      </c>
      <c r="O41" s="1">
        <v>45104519108</v>
      </c>
      <c r="Q41" s="1">
        <f t="shared" si="0"/>
        <v>0</v>
      </c>
      <c r="S41" s="1">
        <v>0</v>
      </c>
      <c r="U41" s="1">
        <v>0</v>
      </c>
      <c r="W41" s="1">
        <v>0</v>
      </c>
      <c r="Y41" s="5">
        <v>0</v>
      </c>
    </row>
    <row r="42" spans="1:25" ht="21" x14ac:dyDescent="0.25">
      <c r="A42" s="2" t="s">
        <v>47</v>
      </c>
      <c r="C42" s="1">
        <v>33360782</v>
      </c>
      <c r="E42" s="1">
        <v>120732650835</v>
      </c>
      <c r="G42" s="1">
        <v>107385817835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33360782</v>
      </c>
      <c r="S42" s="1">
        <v>3640</v>
      </c>
      <c r="U42" s="1">
        <v>120732650835</v>
      </c>
      <c r="W42" s="1">
        <v>120494567485</v>
      </c>
      <c r="Y42" s="5">
        <v>7.6086751794939757E-3</v>
      </c>
    </row>
    <row r="43" spans="1:25" ht="21" x14ac:dyDescent="0.25">
      <c r="A43" s="2" t="s">
        <v>48</v>
      </c>
      <c r="C43" s="1">
        <v>14699385</v>
      </c>
      <c r="E43" s="1">
        <v>47451692995</v>
      </c>
      <c r="G43" s="1">
        <v>43742690503</v>
      </c>
      <c r="I43" s="1">
        <v>0</v>
      </c>
      <c r="K43" s="1">
        <v>0</v>
      </c>
      <c r="M43" s="1">
        <v>-5306831</v>
      </c>
      <c r="O43" s="1">
        <v>16245744477</v>
      </c>
      <c r="Q43" s="1">
        <f t="shared" si="0"/>
        <v>9392554</v>
      </c>
      <c r="S43" s="1">
        <v>3180</v>
      </c>
      <c r="U43" s="1">
        <v>30320492239</v>
      </c>
      <c r="W43" s="1">
        <v>29637439593</v>
      </c>
      <c r="Y43" s="5">
        <v>1.8714673675481938E-3</v>
      </c>
    </row>
    <row r="44" spans="1:25" ht="21" x14ac:dyDescent="0.25">
      <c r="A44" s="2" t="s">
        <v>49</v>
      </c>
      <c r="C44" s="1">
        <v>63573344</v>
      </c>
      <c r="E44" s="1">
        <v>104886945954</v>
      </c>
      <c r="G44" s="1">
        <v>105346809825</v>
      </c>
      <c r="I44" s="1">
        <v>10000000</v>
      </c>
      <c r="K44" s="1">
        <v>17302868247</v>
      </c>
      <c r="M44" s="1">
        <v>0</v>
      </c>
      <c r="O44" s="1">
        <v>0</v>
      </c>
      <c r="Q44" s="1">
        <f t="shared" si="0"/>
        <v>73573344</v>
      </c>
      <c r="S44" s="1">
        <v>1608</v>
      </c>
      <c r="U44" s="1">
        <v>122189814201</v>
      </c>
      <c r="W44" s="1">
        <v>117391432258</v>
      </c>
      <c r="Y44" s="5">
        <v>7.4127265282551763E-3</v>
      </c>
    </row>
    <row r="45" spans="1:25" ht="21" x14ac:dyDescent="0.25">
      <c r="A45" s="2" t="s">
        <v>50</v>
      </c>
      <c r="C45" s="1">
        <v>16309501</v>
      </c>
      <c r="E45" s="1">
        <v>36701065509</v>
      </c>
      <c r="G45" s="1">
        <v>44633895961</v>
      </c>
      <c r="I45" s="1">
        <v>0</v>
      </c>
      <c r="K45" s="1">
        <v>0</v>
      </c>
      <c r="M45" s="1">
        <v>-12471972</v>
      </c>
      <c r="O45" s="1">
        <v>32408355749</v>
      </c>
      <c r="Q45" s="1">
        <f t="shared" si="0"/>
        <v>3837529</v>
      </c>
      <c r="S45" s="1">
        <v>2780</v>
      </c>
      <c r="U45" s="1">
        <v>8635543361</v>
      </c>
      <c r="W45" s="1">
        <v>10585864424</v>
      </c>
      <c r="Y45" s="5">
        <v>6.6844842533173802E-4</v>
      </c>
    </row>
    <row r="46" spans="1:25" ht="21" x14ac:dyDescent="0.25">
      <c r="A46" s="2" t="s">
        <v>51</v>
      </c>
      <c r="C46" s="1">
        <v>67141583</v>
      </c>
      <c r="E46" s="1">
        <v>108387298640</v>
      </c>
      <c r="G46" s="1">
        <v>107395596644</v>
      </c>
      <c r="I46" s="1">
        <v>0</v>
      </c>
      <c r="K46" s="1">
        <v>0</v>
      </c>
      <c r="M46" s="1">
        <v>0</v>
      </c>
      <c r="O46" s="1">
        <v>0</v>
      </c>
      <c r="Q46" s="1">
        <f t="shared" si="0"/>
        <v>67141583</v>
      </c>
      <c r="S46" s="1">
        <v>1779</v>
      </c>
      <c r="U46" s="1">
        <v>108387298640</v>
      </c>
      <c r="W46" s="1">
        <v>118521567264</v>
      </c>
      <c r="Y46" s="5">
        <v>7.4840893319824053E-3</v>
      </c>
    </row>
    <row r="47" spans="1:25" ht="21" x14ac:dyDescent="0.25">
      <c r="A47" s="2" t="s">
        <v>52</v>
      </c>
      <c r="C47" s="1">
        <v>9994150</v>
      </c>
      <c r="E47" s="1">
        <v>17660904855</v>
      </c>
      <c r="G47" s="1">
        <v>21519662628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9994150</v>
      </c>
      <c r="S47" s="1">
        <v>2077</v>
      </c>
      <c r="U47" s="1">
        <v>17660904855</v>
      </c>
      <c r="W47" s="1">
        <v>20597391373</v>
      </c>
      <c r="Y47" s="5">
        <v>1.3006300929008928E-3</v>
      </c>
    </row>
    <row r="48" spans="1:25" ht="21" x14ac:dyDescent="0.25">
      <c r="A48" s="2" t="s">
        <v>53</v>
      </c>
      <c r="C48" s="1">
        <v>30378537</v>
      </c>
      <c r="E48" s="1">
        <v>150821183895</v>
      </c>
      <c r="G48" s="1">
        <v>167900469763</v>
      </c>
      <c r="I48" s="1">
        <v>0</v>
      </c>
      <c r="K48" s="1">
        <v>0</v>
      </c>
      <c r="M48" s="1">
        <v>0</v>
      </c>
      <c r="O48" s="1">
        <v>0</v>
      </c>
      <c r="Q48" s="1">
        <f t="shared" si="0"/>
        <v>30378537</v>
      </c>
      <c r="S48" s="1">
        <v>8340</v>
      </c>
      <c r="U48" s="1">
        <v>150821183895</v>
      </c>
      <c r="W48" s="1">
        <v>251398548981</v>
      </c>
      <c r="Y48" s="5">
        <v>1.5874656756045498E-2</v>
      </c>
    </row>
    <row r="49" spans="1:25" ht="21" x14ac:dyDescent="0.25">
      <c r="A49" s="2" t="s">
        <v>54</v>
      </c>
      <c r="C49" s="1">
        <v>61315977</v>
      </c>
      <c r="E49" s="1">
        <v>141498819289</v>
      </c>
      <c r="G49" s="1">
        <v>155329637483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61315977</v>
      </c>
      <c r="S49" s="1">
        <v>2320</v>
      </c>
      <c r="U49" s="1">
        <v>141498819289</v>
      </c>
      <c r="W49" s="1">
        <v>141153450435</v>
      </c>
      <c r="Y49" s="5">
        <v>8.9131881813544461E-3</v>
      </c>
    </row>
    <row r="50" spans="1:25" ht="21" x14ac:dyDescent="0.25">
      <c r="A50" s="2" t="s">
        <v>55</v>
      </c>
      <c r="C50" s="1">
        <v>14200000</v>
      </c>
      <c r="E50" s="1">
        <v>70603204565</v>
      </c>
      <c r="G50" s="1">
        <v>57600876592</v>
      </c>
      <c r="I50" s="1">
        <v>0</v>
      </c>
      <c r="K50" s="1">
        <v>0</v>
      </c>
      <c r="M50" s="1">
        <v>0</v>
      </c>
      <c r="O50" s="1">
        <v>0</v>
      </c>
      <c r="Q50" s="1">
        <f t="shared" si="0"/>
        <v>14200000</v>
      </c>
      <c r="S50" s="1">
        <v>4215</v>
      </c>
      <c r="U50" s="1">
        <v>70603204565</v>
      </c>
      <c r="W50" s="1">
        <v>59390336310</v>
      </c>
      <c r="Y50" s="5">
        <v>3.7502253189958148E-3</v>
      </c>
    </row>
    <row r="51" spans="1:25" ht="21" x14ac:dyDescent="0.25">
      <c r="A51" s="2" t="s">
        <v>56</v>
      </c>
      <c r="C51" s="1">
        <v>91227651</v>
      </c>
      <c r="E51" s="1">
        <v>175195076102</v>
      </c>
      <c r="G51" s="1">
        <v>201593521221</v>
      </c>
      <c r="I51" s="1">
        <v>2991585</v>
      </c>
      <c r="K51" s="1">
        <v>0</v>
      </c>
      <c r="M51" s="1">
        <v>-7570687</v>
      </c>
      <c r="O51" s="1">
        <v>14919160916</v>
      </c>
      <c r="Q51" s="1">
        <f t="shared" si="0"/>
        <v>86648549</v>
      </c>
      <c r="S51" s="1">
        <v>1986</v>
      </c>
      <c r="U51" s="1">
        <v>166185553956</v>
      </c>
      <c r="W51" s="1">
        <v>170753808852</v>
      </c>
      <c r="Y51" s="5">
        <v>1.0782314043975517E-2</v>
      </c>
    </row>
    <row r="52" spans="1:25" ht="21" x14ac:dyDescent="0.25">
      <c r="A52" s="2" t="s">
        <v>57</v>
      </c>
      <c r="C52" s="1">
        <v>35517068</v>
      </c>
      <c r="E52" s="1">
        <v>131773383074</v>
      </c>
      <c r="G52" s="1">
        <v>128635201885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35517068</v>
      </c>
      <c r="S52" s="1">
        <v>3230</v>
      </c>
      <c r="U52" s="1">
        <v>131773383074</v>
      </c>
      <c r="W52" s="1">
        <v>113833343038</v>
      </c>
      <c r="Y52" s="5">
        <v>7.1880496345187901E-3</v>
      </c>
    </row>
    <row r="53" spans="1:25" ht="21" x14ac:dyDescent="0.25">
      <c r="A53" s="2" t="s">
        <v>58</v>
      </c>
      <c r="C53" s="1">
        <v>94638354</v>
      </c>
      <c r="E53" s="1">
        <v>125791173228</v>
      </c>
      <c r="G53" s="1">
        <v>135977045710</v>
      </c>
      <c r="I53" s="1">
        <v>8298422</v>
      </c>
      <c r="K53" s="1">
        <v>12781354882</v>
      </c>
      <c r="M53" s="1">
        <v>0</v>
      </c>
      <c r="O53" s="1">
        <v>0</v>
      </c>
      <c r="Q53" s="1">
        <f t="shared" si="0"/>
        <v>102936776</v>
      </c>
      <c r="S53" s="1">
        <v>1417</v>
      </c>
      <c r="U53" s="1">
        <v>138572528110</v>
      </c>
      <c r="W53" s="1">
        <v>144733902880</v>
      </c>
      <c r="Y53" s="5">
        <v>9.1392772094180657E-3</v>
      </c>
    </row>
    <row r="54" spans="1:25" ht="21" x14ac:dyDescent="0.25">
      <c r="A54" s="2" t="s">
        <v>59</v>
      </c>
      <c r="C54" s="1">
        <v>71642475</v>
      </c>
      <c r="E54" s="1">
        <v>108623577044</v>
      </c>
      <c r="G54" s="1">
        <v>170044119374</v>
      </c>
      <c r="I54" s="1">
        <v>0</v>
      </c>
      <c r="K54" s="1">
        <v>0</v>
      </c>
      <c r="M54" s="1">
        <v>-417404</v>
      </c>
      <c r="O54" s="1">
        <v>991126715</v>
      </c>
      <c r="Q54" s="1">
        <f t="shared" si="0"/>
        <v>71225071</v>
      </c>
      <c r="S54" s="1">
        <v>2341</v>
      </c>
      <c r="U54" s="1">
        <v>107990713434</v>
      </c>
      <c r="W54" s="1">
        <v>165449007312</v>
      </c>
      <c r="Y54" s="5">
        <v>1.0447340338089863E-2</v>
      </c>
    </row>
    <row r="55" spans="1:25" ht="21" x14ac:dyDescent="0.25">
      <c r="A55" s="2" t="s">
        <v>60</v>
      </c>
      <c r="C55" s="1">
        <v>2991585</v>
      </c>
      <c r="E55" s="1">
        <v>2518914570</v>
      </c>
      <c r="G55" s="1">
        <v>3119851510</v>
      </c>
      <c r="I55" s="1">
        <v>0</v>
      </c>
      <c r="K55" s="1">
        <v>0</v>
      </c>
      <c r="M55" s="1">
        <v>-2991585</v>
      </c>
      <c r="O55" s="1">
        <v>0</v>
      </c>
      <c r="Q55" s="1">
        <f t="shared" si="0"/>
        <v>0</v>
      </c>
      <c r="S55" s="1">
        <v>0</v>
      </c>
      <c r="U55" s="1">
        <v>0</v>
      </c>
      <c r="W55" s="1">
        <v>0</v>
      </c>
      <c r="Y55" s="5">
        <v>0</v>
      </c>
    </row>
    <row r="56" spans="1:25" ht="21" x14ac:dyDescent="0.25">
      <c r="A56" s="2" t="s">
        <v>61</v>
      </c>
      <c r="C56" s="1">
        <v>9350180</v>
      </c>
      <c r="E56" s="1">
        <v>15568049700</v>
      </c>
      <c r="G56" s="1">
        <v>17154842848</v>
      </c>
      <c r="I56" s="1">
        <v>0</v>
      </c>
      <c r="K56" s="1">
        <v>0</v>
      </c>
      <c r="M56" s="1">
        <v>-9350180</v>
      </c>
      <c r="O56" s="1">
        <v>0</v>
      </c>
      <c r="Q56" s="1">
        <f t="shared" si="0"/>
        <v>0</v>
      </c>
      <c r="S56" s="1">
        <v>0</v>
      </c>
      <c r="U56" s="1">
        <v>0</v>
      </c>
      <c r="W56" s="1">
        <v>0</v>
      </c>
      <c r="Y56" s="5">
        <v>0</v>
      </c>
    </row>
    <row r="57" spans="1:25" ht="21" x14ac:dyDescent="0.25">
      <c r="A57" s="2" t="s">
        <v>62</v>
      </c>
      <c r="C57" s="1">
        <v>4632759</v>
      </c>
      <c r="E57" s="1">
        <v>4711515903</v>
      </c>
      <c r="G57" s="1">
        <v>4633723355</v>
      </c>
      <c r="I57" s="1">
        <v>0</v>
      </c>
      <c r="K57" s="1">
        <v>0</v>
      </c>
      <c r="M57" s="1">
        <v>-4632759</v>
      </c>
      <c r="O57" s="1">
        <v>0</v>
      </c>
      <c r="Q57" s="1">
        <f t="shared" si="0"/>
        <v>0</v>
      </c>
      <c r="S57" s="1">
        <v>0</v>
      </c>
      <c r="U57" s="1">
        <v>0</v>
      </c>
      <c r="W57" s="1">
        <v>0</v>
      </c>
      <c r="Y57" s="5">
        <v>0</v>
      </c>
    </row>
    <row r="58" spans="1:25" ht="21" x14ac:dyDescent="0.25">
      <c r="A58" s="2" t="s">
        <v>63</v>
      </c>
      <c r="C58" s="1">
        <v>4883402</v>
      </c>
      <c r="E58" s="1">
        <v>5698930134</v>
      </c>
      <c r="G58" s="1">
        <v>6783914624</v>
      </c>
      <c r="I58" s="1">
        <v>0</v>
      </c>
      <c r="K58" s="1">
        <v>0</v>
      </c>
      <c r="M58" s="1">
        <v>-4883402</v>
      </c>
      <c r="O58" s="1">
        <v>0</v>
      </c>
      <c r="Q58" s="1">
        <f t="shared" si="0"/>
        <v>0</v>
      </c>
      <c r="S58" s="1">
        <v>0</v>
      </c>
      <c r="U58" s="1">
        <v>0</v>
      </c>
      <c r="W58" s="1">
        <v>0</v>
      </c>
      <c r="Y58" s="5">
        <v>0</v>
      </c>
    </row>
    <row r="59" spans="1:25" ht="21" x14ac:dyDescent="0.25">
      <c r="A59" s="2" t="s">
        <v>64</v>
      </c>
      <c r="C59" s="1">
        <v>24931172</v>
      </c>
      <c r="E59" s="1">
        <v>111108395326</v>
      </c>
      <c r="G59" s="1">
        <v>112683658154</v>
      </c>
      <c r="I59" s="1">
        <v>5309428</v>
      </c>
      <c r="K59" s="1">
        <v>24128627335</v>
      </c>
      <c r="M59" s="1">
        <v>0</v>
      </c>
      <c r="O59" s="1">
        <v>0</v>
      </c>
      <c r="Q59" s="1">
        <f t="shared" si="0"/>
        <v>30240600</v>
      </c>
      <c r="S59" s="1">
        <v>4280</v>
      </c>
      <c r="U59" s="1">
        <v>135237022661</v>
      </c>
      <c r="W59" s="1">
        <v>128429275893</v>
      </c>
      <c r="Y59" s="5">
        <v>8.1097153523464766E-3</v>
      </c>
    </row>
    <row r="60" spans="1:25" ht="21" x14ac:dyDescent="0.25">
      <c r="A60" s="2" t="s">
        <v>65</v>
      </c>
      <c r="C60" s="1">
        <v>63955263</v>
      </c>
      <c r="E60" s="1">
        <v>134842857483</v>
      </c>
      <c r="G60" s="1">
        <v>128254456299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63955263</v>
      </c>
      <c r="S60" s="1">
        <v>1681</v>
      </c>
      <c r="U60" s="1">
        <v>134842857483</v>
      </c>
      <c r="W60" s="1">
        <v>106677754101</v>
      </c>
      <c r="Y60" s="5">
        <v>6.7362072562606066E-3</v>
      </c>
    </row>
    <row r="61" spans="1:25" ht="21" x14ac:dyDescent="0.25">
      <c r="A61" s="2" t="s">
        <v>66</v>
      </c>
      <c r="C61" s="1">
        <v>9874110</v>
      </c>
      <c r="E61" s="1">
        <v>68235597465</v>
      </c>
      <c r="G61" s="1">
        <v>72993484316</v>
      </c>
      <c r="I61" s="1">
        <v>0</v>
      </c>
      <c r="K61" s="1">
        <v>0</v>
      </c>
      <c r="M61" s="1">
        <v>-3407582</v>
      </c>
      <c r="O61" s="1">
        <v>21702744778</v>
      </c>
      <c r="Q61" s="1">
        <f t="shared" si="0"/>
        <v>6466528</v>
      </c>
      <c r="S61" s="1">
        <v>6650</v>
      </c>
      <c r="U61" s="1">
        <v>44687308690</v>
      </c>
      <c r="W61" s="1">
        <v>42670002561</v>
      </c>
      <c r="Y61" s="5">
        <v>2.6944135007185388E-3</v>
      </c>
    </row>
    <row r="62" spans="1:25" ht="21" x14ac:dyDescent="0.25">
      <c r="A62" s="2" t="s">
        <v>67</v>
      </c>
      <c r="C62" s="1">
        <v>8028292</v>
      </c>
      <c r="E62" s="1">
        <v>76332691127</v>
      </c>
      <c r="G62" s="1">
        <v>117740928216</v>
      </c>
      <c r="I62" s="1">
        <v>0</v>
      </c>
      <c r="K62" s="1">
        <v>0</v>
      </c>
      <c r="M62" s="1">
        <v>-8028292</v>
      </c>
      <c r="O62" s="1">
        <v>160378495158</v>
      </c>
      <c r="Q62" s="1">
        <f t="shared" si="0"/>
        <v>0</v>
      </c>
      <c r="S62" s="1">
        <v>0</v>
      </c>
      <c r="U62" s="1">
        <v>0</v>
      </c>
      <c r="W62" s="1">
        <v>0</v>
      </c>
      <c r="Y62" s="5">
        <v>0</v>
      </c>
    </row>
    <row r="63" spans="1:25" ht="21" x14ac:dyDescent="0.25">
      <c r="A63" s="2" t="s">
        <v>68</v>
      </c>
      <c r="C63" s="1">
        <v>7958995</v>
      </c>
      <c r="E63" s="1">
        <v>97005088385</v>
      </c>
      <c r="G63" s="1">
        <v>111196405319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7958995</v>
      </c>
      <c r="S63" s="1">
        <v>23160</v>
      </c>
      <c r="U63" s="1">
        <v>97005088385</v>
      </c>
      <c r="W63" s="1">
        <v>182905450794</v>
      </c>
      <c r="Y63" s="5">
        <v>1.1549634084737546E-2</v>
      </c>
    </row>
    <row r="64" spans="1:25" ht="21" x14ac:dyDescent="0.25">
      <c r="A64" s="2" t="s">
        <v>69</v>
      </c>
      <c r="C64" s="1">
        <v>16762789</v>
      </c>
      <c r="E64" s="1">
        <v>114966421842</v>
      </c>
      <c r="G64" s="1">
        <v>186125649453</v>
      </c>
      <c r="I64" s="1">
        <v>0</v>
      </c>
      <c r="K64" s="1">
        <v>0</v>
      </c>
      <c r="M64" s="1">
        <v>-2257423</v>
      </c>
      <c r="O64" s="1">
        <v>29843710482</v>
      </c>
      <c r="Q64" s="1">
        <f t="shared" si="0"/>
        <v>14505366</v>
      </c>
      <c r="S64" s="1">
        <v>12210</v>
      </c>
      <c r="U64" s="1">
        <v>99484043289</v>
      </c>
      <c r="W64" s="1">
        <v>175741454549</v>
      </c>
      <c r="Y64" s="5">
        <v>1.1097260823825969E-2</v>
      </c>
    </row>
    <row r="65" spans="1:25" ht="21" x14ac:dyDescent="0.25">
      <c r="A65" s="2" t="s">
        <v>70</v>
      </c>
      <c r="C65" s="1">
        <v>55332223</v>
      </c>
      <c r="E65" s="1">
        <v>124739805089</v>
      </c>
      <c r="G65" s="1">
        <v>203146668190</v>
      </c>
      <c r="I65" s="1">
        <v>0</v>
      </c>
      <c r="K65" s="1">
        <v>0</v>
      </c>
      <c r="M65" s="1">
        <v>-8000000</v>
      </c>
      <c r="O65" s="1">
        <v>32546456261</v>
      </c>
      <c r="Q65" s="1">
        <f t="shared" si="0"/>
        <v>47332223</v>
      </c>
      <c r="S65" s="1">
        <v>5250</v>
      </c>
      <c r="U65" s="1">
        <v>106704772575</v>
      </c>
      <c r="W65" s="1">
        <v>246573310810</v>
      </c>
      <c r="Y65" s="5">
        <v>1.5569965261041749E-2</v>
      </c>
    </row>
    <row r="66" spans="1:25" ht="21" x14ac:dyDescent="0.25">
      <c r="A66" s="2" t="s">
        <v>71</v>
      </c>
      <c r="C66" s="1">
        <v>17099143</v>
      </c>
      <c r="E66" s="1">
        <v>117089277355</v>
      </c>
      <c r="G66" s="1">
        <v>112830328054</v>
      </c>
      <c r="I66" s="1">
        <v>0</v>
      </c>
      <c r="K66" s="1">
        <v>0</v>
      </c>
      <c r="M66" s="1">
        <v>-1000000</v>
      </c>
      <c r="O66" s="1">
        <v>5814702264</v>
      </c>
      <c r="Q66" s="1">
        <f t="shared" si="0"/>
        <v>16099143</v>
      </c>
      <c r="S66" s="1">
        <v>5158</v>
      </c>
      <c r="U66" s="1">
        <v>110241608013</v>
      </c>
      <c r="W66" s="1">
        <v>82397485190</v>
      </c>
      <c r="Y66" s="5">
        <v>5.2030204639385152E-3</v>
      </c>
    </row>
    <row r="67" spans="1:25" ht="21" x14ac:dyDescent="0.25">
      <c r="A67" s="2" t="s">
        <v>72</v>
      </c>
      <c r="C67" s="1">
        <v>36117692</v>
      </c>
      <c r="E67" s="1">
        <v>96547316694</v>
      </c>
      <c r="G67" s="1">
        <v>108124761261</v>
      </c>
      <c r="I67" s="1">
        <v>17317313</v>
      </c>
      <c r="K67" s="1">
        <v>24066149078</v>
      </c>
      <c r="M67" s="1">
        <v>0</v>
      </c>
      <c r="O67" s="1">
        <v>0</v>
      </c>
      <c r="Q67" s="1">
        <f t="shared" si="0"/>
        <v>53435005</v>
      </c>
      <c r="S67" s="1">
        <v>2876</v>
      </c>
      <c r="U67" s="1">
        <v>145531695472</v>
      </c>
      <c r="W67" s="1">
        <v>152491135135</v>
      </c>
      <c r="Y67" s="5">
        <v>9.6291105832549077E-3</v>
      </c>
    </row>
    <row r="68" spans="1:25" ht="21" x14ac:dyDescent="0.25">
      <c r="A68" s="2" t="s">
        <v>73</v>
      </c>
      <c r="C68" s="1">
        <v>29988805</v>
      </c>
      <c r="E68" s="1">
        <v>143434592455</v>
      </c>
      <c r="G68" s="1">
        <v>138667580564</v>
      </c>
      <c r="I68" s="1">
        <v>300000</v>
      </c>
      <c r="K68" s="1">
        <v>1476924065</v>
      </c>
      <c r="M68" s="1">
        <v>0</v>
      </c>
      <c r="O68" s="1">
        <v>0</v>
      </c>
      <c r="Q68" s="1">
        <f t="shared" si="0"/>
        <v>30288805</v>
      </c>
      <c r="S68" s="1">
        <v>4910</v>
      </c>
      <c r="U68" s="1">
        <v>144911516520</v>
      </c>
      <c r="W68" s="1">
        <v>147568442158</v>
      </c>
      <c r="Y68" s="5">
        <v>9.318265267551926E-3</v>
      </c>
    </row>
    <row r="69" spans="1:25" ht="21" x14ac:dyDescent="0.25">
      <c r="A69" s="2" t="s">
        <v>74</v>
      </c>
      <c r="C69" s="1">
        <v>11039342</v>
      </c>
      <c r="E69" s="1">
        <v>88840477892</v>
      </c>
      <c r="G69" s="1">
        <v>127395111718</v>
      </c>
      <c r="I69" s="1">
        <v>0</v>
      </c>
      <c r="K69" s="1">
        <v>0</v>
      </c>
      <c r="M69" s="1">
        <v>-600000</v>
      </c>
      <c r="O69" s="1">
        <v>6382280700</v>
      </c>
      <c r="Q69" s="1">
        <f t="shared" si="0"/>
        <v>10439342</v>
      </c>
      <c r="S69" s="1">
        <v>10110</v>
      </c>
      <c r="U69" s="1">
        <v>84011903261</v>
      </c>
      <c r="W69" s="1">
        <v>104725909911</v>
      </c>
      <c r="Y69" s="5">
        <v>6.6129573143531321E-3</v>
      </c>
    </row>
    <row r="70" spans="1:25" ht="21" x14ac:dyDescent="0.25">
      <c r="A70" s="2" t="s">
        <v>75</v>
      </c>
      <c r="C70" s="1">
        <v>69995860</v>
      </c>
      <c r="E70" s="1">
        <v>132189649545</v>
      </c>
      <c r="G70" s="1">
        <v>150508534269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69995860</v>
      </c>
      <c r="S70" s="1">
        <v>2257</v>
      </c>
      <c r="U70" s="1">
        <v>132189649545</v>
      </c>
      <c r="W70" s="1">
        <v>156759465549</v>
      </c>
      <c r="Y70" s="5">
        <v>9.8986359266520201E-3</v>
      </c>
    </row>
    <row r="71" spans="1:25" ht="21" x14ac:dyDescent="0.25">
      <c r="A71" s="2" t="s">
        <v>76</v>
      </c>
      <c r="C71" s="1">
        <v>20055032</v>
      </c>
      <c r="E71" s="1">
        <v>29700859252</v>
      </c>
      <c r="G71" s="1">
        <v>30984310280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20055032</v>
      </c>
      <c r="S71" s="1">
        <v>1454</v>
      </c>
      <c r="U71" s="1">
        <v>29700859252</v>
      </c>
      <c r="W71" s="1">
        <v>28934609600</v>
      </c>
      <c r="Y71" s="5">
        <v>1.8270869009864234E-3</v>
      </c>
    </row>
    <row r="72" spans="1:25" ht="21" x14ac:dyDescent="0.25">
      <c r="A72" s="2" t="s">
        <v>77</v>
      </c>
      <c r="C72" s="1">
        <v>14275402</v>
      </c>
      <c r="E72" s="1">
        <v>160261613991</v>
      </c>
      <c r="G72" s="1">
        <v>164314616453</v>
      </c>
      <c r="I72" s="1">
        <v>300000</v>
      </c>
      <c r="K72" s="1">
        <v>3566120169</v>
      </c>
      <c r="M72" s="1">
        <v>0</v>
      </c>
      <c r="O72" s="1">
        <v>0</v>
      </c>
      <c r="Q72" s="1">
        <f t="shared" si="0"/>
        <v>14575402</v>
      </c>
      <c r="S72" s="1">
        <v>10820</v>
      </c>
      <c r="U72" s="1">
        <v>163827734160</v>
      </c>
      <c r="W72" s="1">
        <v>156486783422</v>
      </c>
      <c r="Y72" s="5">
        <v>9.8814173102869732E-3</v>
      </c>
    </row>
    <row r="73" spans="1:25" ht="21" x14ac:dyDescent="0.25">
      <c r="A73" s="2" t="s">
        <v>78</v>
      </c>
      <c r="C73" s="1">
        <v>55582139</v>
      </c>
      <c r="E73" s="1">
        <v>65341483416</v>
      </c>
      <c r="G73" s="1">
        <v>64142344783</v>
      </c>
      <c r="I73" s="1">
        <v>0</v>
      </c>
      <c r="K73" s="1">
        <v>0</v>
      </c>
      <c r="M73" s="1">
        <v>-30000000</v>
      </c>
      <c r="O73" s="1">
        <v>34477605823</v>
      </c>
      <c r="Q73" s="1">
        <f t="shared" si="0"/>
        <v>25582139</v>
      </c>
      <c r="S73" s="1">
        <v>1003</v>
      </c>
      <c r="U73" s="1">
        <v>30073957957</v>
      </c>
      <c r="W73" s="1">
        <v>25460542233</v>
      </c>
      <c r="Y73" s="5">
        <v>1.6077155990356243E-3</v>
      </c>
    </row>
    <row r="74" spans="1:25" ht="21" x14ac:dyDescent="0.25">
      <c r="A74" s="2" t="s">
        <v>79</v>
      </c>
      <c r="C74" s="1">
        <v>17505286</v>
      </c>
      <c r="E74" s="1">
        <v>106555281268</v>
      </c>
      <c r="G74" s="1">
        <v>147992145586</v>
      </c>
      <c r="I74" s="1">
        <v>0</v>
      </c>
      <c r="K74" s="1">
        <v>0</v>
      </c>
      <c r="M74" s="1">
        <v>-17505286</v>
      </c>
      <c r="O74" s="1">
        <v>152261457489</v>
      </c>
      <c r="Q74" s="1">
        <f t="shared" si="0"/>
        <v>0</v>
      </c>
      <c r="S74" s="1">
        <v>0</v>
      </c>
      <c r="U74" s="1">
        <v>0</v>
      </c>
      <c r="W74" s="1">
        <v>0</v>
      </c>
      <c r="Y74" s="5">
        <v>0</v>
      </c>
    </row>
    <row r="75" spans="1:25" ht="21" x14ac:dyDescent="0.25">
      <c r="A75" s="2" t="s">
        <v>80</v>
      </c>
      <c r="C75" s="1">
        <v>25841298</v>
      </c>
      <c r="E75" s="1">
        <v>91689365269</v>
      </c>
      <c r="G75" s="1">
        <v>75616915516</v>
      </c>
      <c r="I75" s="1">
        <v>0</v>
      </c>
      <c r="K75" s="1">
        <v>0</v>
      </c>
      <c r="M75" s="1">
        <v>-823912</v>
      </c>
      <c r="O75" s="1">
        <v>2306560294</v>
      </c>
      <c r="Q75" s="1">
        <f t="shared" ref="Q75:Q138" si="1">C75+I75+M75</f>
        <v>25017386</v>
      </c>
      <c r="S75" s="1">
        <v>2797</v>
      </c>
      <c r="U75" s="1">
        <v>88765983933</v>
      </c>
      <c r="W75" s="1">
        <v>69432732493</v>
      </c>
      <c r="Y75" s="5">
        <v>4.3843562360576906E-3</v>
      </c>
    </row>
    <row r="76" spans="1:25" ht="21" x14ac:dyDescent="0.25">
      <c r="A76" s="2" t="s">
        <v>81</v>
      </c>
      <c r="C76" s="1">
        <v>22078291</v>
      </c>
      <c r="E76" s="1">
        <v>111844952416</v>
      </c>
      <c r="G76" s="1">
        <v>175480082743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22078291</v>
      </c>
      <c r="S76" s="1">
        <v>7670</v>
      </c>
      <c r="U76" s="1">
        <v>111844952416</v>
      </c>
      <c r="W76" s="1">
        <v>168031489967</v>
      </c>
      <c r="Y76" s="5">
        <v>1.0610412185134073E-2</v>
      </c>
    </row>
    <row r="77" spans="1:25" ht="21" x14ac:dyDescent="0.25">
      <c r="A77" s="2" t="s">
        <v>82</v>
      </c>
      <c r="C77" s="1">
        <v>31401010</v>
      </c>
      <c r="E77" s="1">
        <v>106140304036</v>
      </c>
      <c r="G77" s="1">
        <v>149995960848</v>
      </c>
      <c r="I77" s="1">
        <v>0</v>
      </c>
      <c r="K77" s="1">
        <v>0</v>
      </c>
      <c r="M77" s="1">
        <v>-2435702</v>
      </c>
      <c r="O77" s="1">
        <v>16241393491</v>
      </c>
      <c r="Q77" s="1">
        <f t="shared" si="1"/>
        <v>28965308</v>
      </c>
      <c r="S77" s="1">
        <v>7330</v>
      </c>
      <c r="U77" s="1">
        <v>97907251948</v>
      </c>
      <c r="W77" s="1">
        <v>210674507220</v>
      </c>
      <c r="Y77" s="5">
        <v>1.3303121688340724E-2</v>
      </c>
    </row>
    <row r="78" spans="1:25" ht="21" x14ac:dyDescent="0.25">
      <c r="A78" s="2" t="s">
        <v>83</v>
      </c>
      <c r="C78" s="1">
        <v>1646489</v>
      </c>
      <c r="E78" s="1">
        <v>25488561578</v>
      </c>
      <c r="G78" s="1">
        <v>43931850500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1646489</v>
      </c>
      <c r="S78" s="1">
        <v>32200</v>
      </c>
      <c r="U78" s="1">
        <v>25488561578</v>
      </c>
      <c r="W78" s="1">
        <v>52607124809</v>
      </c>
      <c r="Y78" s="5">
        <v>3.3218968552138962E-3</v>
      </c>
    </row>
    <row r="79" spans="1:25" ht="21" x14ac:dyDescent="0.25">
      <c r="A79" s="2" t="s">
        <v>84</v>
      </c>
      <c r="C79" s="1">
        <v>2760101</v>
      </c>
      <c r="E79" s="1">
        <v>12932117054</v>
      </c>
      <c r="G79" s="1">
        <v>12236803893</v>
      </c>
      <c r="I79" s="1">
        <v>0</v>
      </c>
      <c r="K79" s="1">
        <v>0</v>
      </c>
      <c r="M79" s="1">
        <v>0</v>
      </c>
      <c r="O79" s="1">
        <v>0</v>
      </c>
      <c r="Q79" s="1">
        <f t="shared" si="1"/>
        <v>2760101</v>
      </c>
      <c r="S79" s="1">
        <v>4530</v>
      </c>
      <c r="U79" s="1">
        <v>12932117054</v>
      </c>
      <c r="W79" s="1">
        <v>12406607349</v>
      </c>
      <c r="Y79" s="5">
        <v>7.8341992812095166E-4</v>
      </c>
    </row>
    <row r="80" spans="1:25" ht="21" x14ac:dyDescent="0.25">
      <c r="A80" s="2" t="s">
        <v>85</v>
      </c>
      <c r="C80" s="1">
        <v>24615757</v>
      </c>
      <c r="E80" s="1">
        <v>124751404929</v>
      </c>
      <c r="G80" s="1">
        <v>150460939542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24615757</v>
      </c>
      <c r="S80" s="1">
        <v>5220</v>
      </c>
      <c r="U80" s="1">
        <v>124751404929</v>
      </c>
      <c r="W80" s="1">
        <v>127500990976</v>
      </c>
      <c r="Y80" s="5">
        <v>8.0510984490711011E-3</v>
      </c>
    </row>
    <row r="81" spans="1:25" ht="21" x14ac:dyDescent="0.25">
      <c r="A81" s="2" t="s">
        <v>86</v>
      </c>
      <c r="C81" s="1">
        <v>2709014</v>
      </c>
      <c r="E81" s="1">
        <v>6189970565</v>
      </c>
      <c r="G81" s="1">
        <v>6316972306</v>
      </c>
      <c r="I81" s="1">
        <v>0</v>
      </c>
      <c r="K81" s="1">
        <v>0</v>
      </c>
      <c r="M81" s="1">
        <v>-2709014</v>
      </c>
      <c r="O81" s="1">
        <v>6040893814</v>
      </c>
      <c r="Q81" s="1">
        <f t="shared" si="1"/>
        <v>0</v>
      </c>
      <c r="S81" s="1">
        <v>0</v>
      </c>
      <c r="U81" s="1">
        <v>0</v>
      </c>
      <c r="W81" s="1">
        <v>0</v>
      </c>
      <c r="Y81" s="5">
        <v>0</v>
      </c>
    </row>
    <row r="82" spans="1:25" ht="21" x14ac:dyDescent="0.25">
      <c r="A82" s="2" t="s">
        <v>87</v>
      </c>
      <c r="C82" s="1">
        <v>15327519</v>
      </c>
      <c r="E82" s="1">
        <v>28696692918</v>
      </c>
      <c r="G82" s="1">
        <v>32091068657</v>
      </c>
      <c r="I82" s="1">
        <v>0</v>
      </c>
      <c r="K82" s="1">
        <v>0</v>
      </c>
      <c r="M82" s="1">
        <v>-1848031</v>
      </c>
      <c r="O82" s="1">
        <v>3451806661</v>
      </c>
      <c r="Q82" s="1">
        <f t="shared" si="1"/>
        <v>13479488</v>
      </c>
      <c r="S82" s="1">
        <v>2023</v>
      </c>
      <c r="U82" s="1">
        <v>25236747565</v>
      </c>
      <c r="W82" s="1">
        <v>27058214821</v>
      </c>
      <c r="Y82" s="5">
        <v>1.7086012407620597E-3</v>
      </c>
    </row>
    <row r="83" spans="1:25" ht="21" x14ac:dyDescent="0.25">
      <c r="A83" s="2" t="s">
        <v>88</v>
      </c>
      <c r="C83" s="1">
        <v>2518907</v>
      </c>
      <c r="E83" s="1">
        <v>81298178344</v>
      </c>
      <c r="G83" s="1">
        <v>155065000065</v>
      </c>
      <c r="I83" s="1">
        <v>93013</v>
      </c>
      <c r="K83" s="1">
        <v>6129098874</v>
      </c>
      <c r="M83" s="1">
        <v>0</v>
      </c>
      <c r="O83" s="1">
        <v>0</v>
      </c>
      <c r="Q83" s="1">
        <f t="shared" si="1"/>
        <v>2611920</v>
      </c>
      <c r="S83" s="1">
        <v>69340</v>
      </c>
      <c r="U83" s="1">
        <v>87427277218</v>
      </c>
      <c r="W83" s="1">
        <v>179710548381</v>
      </c>
      <c r="Y83" s="5">
        <v>1.1347890759722295E-2</v>
      </c>
    </row>
    <row r="84" spans="1:25" ht="21" x14ac:dyDescent="0.25">
      <c r="A84" s="2" t="s">
        <v>89</v>
      </c>
      <c r="C84" s="1">
        <v>17012010</v>
      </c>
      <c r="E84" s="1">
        <v>132539841502</v>
      </c>
      <c r="G84" s="1">
        <v>158676767329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17012010</v>
      </c>
      <c r="S84" s="1">
        <v>8100</v>
      </c>
      <c r="U84" s="1">
        <v>132539841502</v>
      </c>
      <c r="W84" s="1">
        <v>136732108018</v>
      </c>
      <c r="Y84" s="5">
        <v>8.6340008369751257E-3</v>
      </c>
    </row>
    <row r="85" spans="1:25" ht="21" x14ac:dyDescent="0.25">
      <c r="A85" s="2" t="s">
        <v>90</v>
      </c>
      <c r="C85" s="1">
        <v>1447638</v>
      </c>
      <c r="E85" s="1">
        <v>60050760504</v>
      </c>
      <c r="G85" s="1">
        <v>73158284328</v>
      </c>
      <c r="I85" s="1">
        <v>0</v>
      </c>
      <c r="K85" s="1">
        <v>0</v>
      </c>
      <c r="M85" s="1">
        <v>-516713</v>
      </c>
      <c r="O85" s="1">
        <v>25992335360</v>
      </c>
      <c r="Q85" s="1">
        <f t="shared" si="1"/>
        <v>930925</v>
      </c>
      <c r="S85" s="1">
        <v>50630</v>
      </c>
      <c r="U85" s="1">
        <v>38616528596</v>
      </c>
      <c r="W85" s="1">
        <v>46768396726</v>
      </c>
      <c r="Y85" s="5">
        <v>2.9532081551987117E-3</v>
      </c>
    </row>
    <row r="86" spans="1:25" ht="21" x14ac:dyDescent="0.25">
      <c r="A86" s="2" t="s">
        <v>91</v>
      </c>
      <c r="C86" s="1">
        <v>20412175</v>
      </c>
      <c r="E86" s="1">
        <v>92170674063</v>
      </c>
      <c r="G86" s="1">
        <v>114639841102</v>
      </c>
      <c r="I86" s="1">
        <v>0</v>
      </c>
      <c r="K86" s="1">
        <v>0</v>
      </c>
      <c r="M86" s="1">
        <v>-4300000</v>
      </c>
      <c r="O86" s="1">
        <v>22017567999</v>
      </c>
      <c r="Q86" s="1">
        <f t="shared" si="1"/>
        <v>16112175</v>
      </c>
      <c r="S86" s="1">
        <v>5070</v>
      </c>
      <c r="U86" s="1">
        <v>72754129846</v>
      </c>
      <c r="W86" s="1">
        <v>81057273388</v>
      </c>
      <c r="Y86" s="5">
        <v>5.1183922812247035E-3</v>
      </c>
    </row>
    <row r="87" spans="1:25" ht="21" x14ac:dyDescent="0.25">
      <c r="A87" s="2" t="s">
        <v>92</v>
      </c>
      <c r="C87" s="1">
        <v>34746243</v>
      </c>
      <c r="E87" s="1">
        <v>66659319790</v>
      </c>
      <c r="G87" s="1">
        <v>111052525279</v>
      </c>
      <c r="I87" s="1">
        <v>0</v>
      </c>
      <c r="K87" s="1">
        <v>0</v>
      </c>
      <c r="M87" s="1">
        <v>-30746243</v>
      </c>
      <c r="O87" s="1">
        <v>86125032276</v>
      </c>
      <c r="Q87" s="1">
        <f t="shared" si="1"/>
        <v>4000000</v>
      </c>
      <c r="S87" s="1">
        <v>3120</v>
      </c>
      <c r="U87" s="1">
        <v>7673844890</v>
      </c>
      <c r="W87" s="1">
        <v>12383529600</v>
      </c>
      <c r="Y87" s="5">
        <v>7.8196267490464582E-4</v>
      </c>
    </row>
    <row r="88" spans="1:25" ht="21" x14ac:dyDescent="0.25">
      <c r="A88" s="2" t="s">
        <v>93</v>
      </c>
      <c r="C88" s="1">
        <v>24124561</v>
      </c>
      <c r="E88" s="1">
        <v>143452751737</v>
      </c>
      <c r="G88" s="1">
        <v>164454596846</v>
      </c>
      <c r="I88" s="1">
        <v>0</v>
      </c>
      <c r="K88" s="1">
        <v>0</v>
      </c>
      <c r="M88" s="1">
        <v>0</v>
      </c>
      <c r="O88" s="1">
        <v>0</v>
      </c>
      <c r="Q88" s="1">
        <f t="shared" si="1"/>
        <v>24124561</v>
      </c>
      <c r="S88" s="1">
        <v>6720</v>
      </c>
      <c r="U88" s="1">
        <v>143452751737</v>
      </c>
      <c r="W88" s="1">
        <v>160863885124</v>
      </c>
      <c r="Y88" s="5">
        <v>1.0157811057932684E-2</v>
      </c>
    </row>
    <row r="89" spans="1:25" ht="21" x14ac:dyDescent="0.25">
      <c r="A89" s="2" t="s">
        <v>94</v>
      </c>
      <c r="C89" s="1">
        <v>28806837</v>
      </c>
      <c r="E89" s="1">
        <v>181014526862</v>
      </c>
      <c r="G89" s="1">
        <v>197516546636</v>
      </c>
      <c r="I89" s="1">
        <v>0</v>
      </c>
      <c r="K89" s="1">
        <v>0</v>
      </c>
      <c r="M89" s="1">
        <v>0</v>
      </c>
      <c r="O89" s="1">
        <v>0</v>
      </c>
      <c r="Q89" s="1">
        <f t="shared" si="1"/>
        <v>28806837</v>
      </c>
      <c r="S89" s="1">
        <v>5090</v>
      </c>
      <c r="U89" s="1">
        <v>181014526862</v>
      </c>
      <c r="W89" s="1">
        <v>145493375163</v>
      </c>
      <c r="Y89" s="5">
        <v>9.1872343748719779E-3</v>
      </c>
    </row>
    <row r="90" spans="1:25" ht="21" x14ac:dyDescent="0.25">
      <c r="A90" s="2" t="s">
        <v>95</v>
      </c>
      <c r="C90" s="1">
        <v>58973461</v>
      </c>
      <c r="E90" s="1">
        <v>131587362449</v>
      </c>
      <c r="G90" s="1">
        <v>136989692579</v>
      </c>
      <c r="I90" s="1">
        <v>0</v>
      </c>
      <c r="K90" s="1">
        <v>0</v>
      </c>
      <c r="M90" s="1">
        <v>-12000000</v>
      </c>
      <c r="O90" s="1">
        <v>27341733476</v>
      </c>
      <c r="Q90" s="1">
        <f t="shared" si="1"/>
        <v>46973461</v>
      </c>
      <c r="S90" s="1">
        <v>2403</v>
      </c>
      <c r="U90" s="1">
        <v>104811787091</v>
      </c>
      <c r="W90" s="1">
        <v>112004685820</v>
      </c>
      <c r="Y90" s="5">
        <v>7.0725783806954079E-3</v>
      </c>
    </row>
    <row r="91" spans="1:25" ht="21" x14ac:dyDescent="0.25">
      <c r="A91" s="2" t="s">
        <v>96</v>
      </c>
      <c r="C91" s="1">
        <v>82605557</v>
      </c>
      <c r="E91" s="1">
        <v>156857033004</v>
      </c>
      <c r="G91" s="1">
        <v>148524233072</v>
      </c>
      <c r="I91" s="1">
        <v>0</v>
      </c>
      <c r="K91" s="1">
        <v>0</v>
      </c>
      <c r="M91" s="1">
        <v>0</v>
      </c>
      <c r="O91" s="1">
        <v>0</v>
      </c>
      <c r="Q91" s="1">
        <f t="shared" si="1"/>
        <v>82605557</v>
      </c>
      <c r="S91" s="1">
        <v>1612</v>
      </c>
      <c r="U91" s="1">
        <v>156857033004</v>
      </c>
      <c r="W91" s="1">
        <v>132130829864</v>
      </c>
      <c r="Y91" s="5">
        <v>8.3434513822153011E-3</v>
      </c>
    </row>
    <row r="92" spans="1:25" ht="21" x14ac:dyDescent="0.25">
      <c r="A92" s="2" t="s">
        <v>97</v>
      </c>
      <c r="C92" s="1">
        <v>11772780</v>
      </c>
      <c r="E92" s="1">
        <v>38376028538</v>
      </c>
      <c r="G92" s="1">
        <v>33947242249</v>
      </c>
      <c r="I92" s="1">
        <v>0</v>
      </c>
      <c r="K92" s="1">
        <v>0</v>
      </c>
      <c r="M92" s="1">
        <v>0</v>
      </c>
      <c r="O92" s="1">
        <v>0</v>
      </c>
      <c r="Q92" s="1">
        <f t="shared" si="1"/>
        <v>11772780</v>
      </c>
      <c r="S92" s="1">
        <v>3100</v>
      </c>
      <c r="U92" s="1">
        <v>38376028538</v>
      </c>
      <c r="W92" s="1">
        <v>36213506873</v>
      </c>
      <c r="Y92" s="5">
        <v>2.2867156309045247E-3</v>
      </c>
    </row>
    <row r="93" spans="1:25" ht="21" x14ac:dyDescent="0.25">
      <c r="A93" s="2" t="s">
        <v>98</v>
      </c>
      <c r="C93" s="1">
        <v>35012218</v>
      </c>
      <c r="E93" s="1">
        <v>91281281838</v>
      </c>
      <c r="G93" s="1">
        <v>80253034912</v>
      </c>
      <c r="I93" s="1">
        <v>0</v>
      </c>
      <c r="K93" s="1">
        <v>0</v>
      </c>
      <c r="M93" s="1">
        <v>0</v>
      </c>
      <c r="O93" s="1">
        <v>0</v>
      </c>
      <c r="Q93" s="1">
        <f t="shared" si="1"/>
        <v>35012218</v>
      </c>
      <c r="S93" s="1">
        <v>2020</v>
      </c>
      <c r="U93" s="1">
        <v>91281281838</v>
      </c>
      <c r="W93" s="1">
        <v>70177978581</v>
      </c>
      <c r="Y93" s="5">
        <v>4.4314150830309079E-3</v>
      </c>
    </row>
    <row r="94" spans="1:25" ht="21" x14ac:dyDescent="0.25">
      <c r="A94" s="2" t="s">
        <v>99</v>
      </c>
      <c r="C94" s="1">
        <v>9110245</v>
      </c>
      <c r="E94" s="1">
        <v>155745811695</v>
      </c>
      <c r="G94" s="1">
        <v>153676987705</v>
      </c>
      <c r="I94" s="1">
        <v>0</v>
      </c>
      <c r="K94" s="1">
        <v>0</v>
      </c>
      <c r="M94" s="1">
        <v>-1000000</v>
      </c>
      <c r="O94" s="1">
        <v>15972520388</v>
      </c>
      <c r="Q94" s="1">
        <f t="shared" si="1"/>
        <v>8110245</v>
      </c>
      <c r="S94" s="1">
        <v>14930</v>
      </c>
      <c r="U94" s="1">
        <v>138650134064</v>
      </c>
      <c r="W94" s="1">
        <v>120149963396</v>
      </c>
      <c r="Y94" s="5">
        <v>7.586915023551237E-3</v>
      </c>
    </row>
    <row r="95" spans="1:25" ht="21" x14ac:dyDescent="0.25">
      <c r="A95" s="2" t="s">
        <v>100</v>
      </c>
      <c r="C95" s="1">
        <v>9941094</v>
      </c>
      <c r="E95" s="1">
        <v>136510583776</v>
      </c>
      <c r="G95" s="1">
        <v>148259667631</v>
      </c>
      <c r="I95" s="1">
        <v>0</v>
      </c>
      <c r="K95" s="1">
        <v>0</v>
      </c>
      <c r="M95" s="1">
        <v>0</v>
      </c>
      <c r="O95" s="1">
        <v>0</v>
      </c>
      <c r="Q95" s="1">
        <f t="shared" si="1"/>
        <v>9941094</v>
      </c>
      <c r="S95" s="1">
        <v>13710</v>
      </c>
      <c r="U95" s="1">
        <v>136510583776</v>
      </c>
      <c r="W95" s="1">
        <v>135238858498</v>
      </c>
      <c r="Y95" s="5">
        <v>8.5397090294956762E-3</v>
      </c>
    </row>
    <row r="96" spans="1:25" ht="21" x14ac:dyDescent="0.25">
      <c r="A96" s="2" t="s">
        <v>101</v>
      </c>
      <c r="C96" s="1">
        <v>1150192</v>
      </c>
      <c r="E96" s="1">
        <v>58012470972</v>
      </c>
      <c r="G96" s="1">
        <v>77300317803</v>
      </c>
      <c r="I96" s="1">
        <v>0</v>
      </c>
      <c r="K96" s="1">
        <v>0</v>
      </c>
      <c r="M96" s="1">
        <v>-1150192</v>
      </c>
      <c r="O96" s="1">
        <v>66136758798</v>
      </c>
      <c r="Q96" s="1">
        <f t="shared" si="1"/>
        <v>0</v>
      </c>
      <c r="S96" s="1">
        <v>0</v>
      </c>
      <c r="U96" s="1">
        <v>0</v>
      </c>
      <c r="W96" s="1">
        <v>0</v>
      </c>
      <c r="Y96" s="5">
        <v>0</v>
      </c>
    </row>
    <row r="97" spans="1:25" ht="21" x14ac:dyDescent="0.25">
      <c r="A97" s="2" t="s">
        <v>102</v>
      </c>
      <c r="C97" s="1">
        <v>4333938</v>
      </c>
      <c r="E97" s="1">
        <v>101255802005</v>
      </c>
      <c r="G97" s="1">
        <v>134388645602</v>
      </c>
      <c r="I97" s="1">
        <v>0</v>
      </c>
      <c r="K97" s="1">
        <v>0</v>
      </c>
      <c r="M97" s="1">
        <v>-3348082</v>
      </c>
      <c r="O97" s="1">
        <v>95680337326</v>
      </c>
      <c r="Q97" s="1">
        <f t="shared" si="1"/>
        <v>985856</v>
      </c>
      <c r="S97" s="1">
        <v>24270</v>
      </c>
      <c r="U97" s="1">
        <v>23033010619</v>
      </c>
      <c r="W97" s="1">
        <v>23741771535</v>
      </c>
      <c r="Y97" s="5">
        <v>1.499183171208601E-3</v>
      </c>
    </row>
    <row r="98" spans="1:25" ht="21" x14ac:dyDescent="0.25">
      <c r="A98" s="2" t="s">
        <v>103</v>
      </c>
      <c r="C98" s="1">
        <v>2147520</v>
      </c>
      <c r="E98" s="1">
        <v>78081012823</v>
      </c>
      <c r="G98" s="1">
        <v>92055729761</v>
      </c>
      <c r="I98" s="1">
        <v>0</v>
      </c>
      <c r="K98" s="1">
        <v>0</v>
      </c>
      <c r="M98" s="1">
        <v>0</v>
      </c>
      <c r="O98" s="1">
        <v>0</v>
      </c>
      <c r="Q98" s="1">
        <f t="shared" si="1"/>
        <v>2147520</v>
      </c>
      <c r="S98" s="1">
        <v>49380</v>
      </c>
      <c r="U98" s="1">
        <v>78081012823</v>
      </c>
      <c r="W98" s="1">
        <v>105224813324</v>
      </c>
      <c r="Y98" s="5">
        <v>6.6444607596510335E-3</v>
      </c>
    </row>
    <row r="99" spans="1:25" ht="21" x14ac:dyDescent="0.25">
      <c r="A99" s="2" t="s">
        <v>104</v>
      </c>
      <c r="C99" s="1">
        <v>6477413</v>
      </c>
      <c r="E99" s="1">
        <v>62405373298</v>
      </c>
      <c r="G99" s="1">
        <v>84326734879</v>
      </c>
      <c r="I99" s="1">
        <v>1587888</v>
      </c>
      <c r="K99" s="1">
        <v>19536851926</v>
      </c>
      <c r="M99" s="1">
        <v>-600000</v>
      </c>
      <c r="O99" s="1">
        <v>6592641916</v>
      </c>
      <c r="Q99" s="1">
        <f t="shared" si="1"/>
        <v>7465301</v>
      </c>
      <c r="S99" s="1">
        <v>12050</v>
      </c>
      <c r="U99" s="1">
        <v>76161642144</v>
      </c>
      <c r="W99" s="1">
        <v>89261510390</v>
      </c>
      <c r="Y99" s="5">
        <v>5.6364519394045166E-3</v>
      </c>
    </row>
    <row r="100" spans="1:25" ht="21" x14ac:dyDescent="0.25">
      <c r="A100" s="2" t="s">
        <v>105</v>
      </c>
      <c r="C100" s="1">
        <v>1308155</v>
      </c>
      <c r="E100" s="1">
        <v>65582630624</v>
      </c>
      <c r="G100" s="1">
        <v>61267627799</v>
      </c>
      <c r="I100" s="1">
        <v>290877</v>
      </c>
      <c r="K100" s="1">
        <v>13179749107</v>
      </c>
      <c r="M100" s="1">
        <v>0</v>
      </c>
      <c r="O100" s="1">
        <v>0</v>
      </c>
      <c r="Q100" s="1">
        <f t="shared" si="1"/>
        <v>1599032</v>
      </c>
      <c r="S100" s="1">
        <v>45190</v>
      </c>
      <c r="U100" s="1">
        <v>78762379731</v>
      </c>
      <c r="W100" s="1">
        <v>71701684301</v>
      </c>
      <c r="Y100" s="5">
        <v>4.5276300588144441E-3</v>
      </c>
    </row>
    <row r="101" spans="1:25" ht="21" x14ac:dyDescent="0.25">
      <c r="A101" s="2" t="s">
        <v>106</v>
      </c>
      <c r="C101" s="1">
        <v>26828376</v>
      </c>
      <c r="E101" s="1">
        <v>133447134850</v>
      </c>
      <c r="G101" s="1">
        <v>178094440852</v>
      </c>
      <c r="I101" s="1">
        <v>3346656</v>
      </c>
      <c r="K101" s="1">
        <v>18129317935</v>
      </c>
      <c r="M101" s="1">
        <v>-1000000</v>
      </c>
      <c r="O101" s="1">
        <v>5288799162</v>
      </c>
      <c r="Q101" s="1">
        <f t="shared" si="1"/>
        <v>29175032</v>
      </c>
      <c r="S101" s="1">
        <v>5170</v>
      </c>
      <c r="U101" s="1">
        <v>146602348692</v>
      </c>
      <c r="W101" s="1">
        <v>149668961544</v>
      </c>
      <c r="Y101" s="5">
        <v>9.4509033611182066E-3</v>
      </c>
    </row>
    <row r="102" spans="1:25" ht="21" x14ac:dyDescent="0.25">
      <c r="A102" s="2" t="s">
        <v>107</v>
      </c>
      <c r="C102" s="1">
        <v>6298057</v>
      </c>
      <c r="E102" s="1">
        <v>59091665685</v>
      </c>
      <c r="G102" s="1">
        <v>86991272430</v>
      </c>
      <c r="I102" s="1">
        <v>0</v>
      </c>
      <c r="K102" s="1">
        <v>0</v>
      </c>
      <c r="M102" s="1">
        <v>-4926266</v>
      </c>
      <c r="O102" s="1">
        <v>59928020531</v>
      </c>
      <c r="Q102" s="1">
        <f t="shared" si="1"/>
        <v>1371791</v>
      </c>
      <c r="S102" s="1">
        <v>11880</v>
      </c>
      <c r="U102" s="1">
        <v>12870860828</v>
      </c>
      <c r="W102" s="1">
        <v>16170902220</v>
      </c>
      <c r="Y102" s="5">
        <v>1.0211177559241813E-3</v>
      </c>
    </row>
    <row r="103" spans="1:25" ht="21" x14ac:dyDescent="0.25">
      <c r="A103" s="2" t="s">
        <v>108</v>
      </c>
      <c r="C103" s="1">
        <v>25486735</v>
      </c>
      <c r="E103" s="1">
        <v>111279381474</v>
      </c>
      <c r="G103" s="1">
        <v>135047118355</v>
      </c>
      <c r="I103" s="1">
        <v>3827441</v>
      </c>
      <c r="K103" s="1">
        <v>17276683841</v>
      </c>
      <c r="M103" s="1">
        <v>0</v>
      </c>
      <c r="O103" s="1">
        <v>0</v>
      </c>
      <c r="Q103" s="1">
        <f t="shared" si="1"/>
        <v>29314176</v>
      </c>
      <c r="S103" s="1">
        <v>4640</v>
      </c>
      <c r="U103" s="1">
        <v>128556065315</v>
      </c>
      <c r="W103" s="1">
        <v>134966359227</v>
      </c>
      <c r="Y103" s="5">
        <v>8.5225019596421245E-3</v>
      </c>
    </row>
    <row r="104" spans="1:25" ht="21" x14ac:dyDescent="0.25">
      <c r="A104" s="2" t="s">
        <v>109</v>
      </c>
      <c r="C104" s="1">
        <v>300610</v>
      </c>
      <c r="E104" s="1">
        <v>36205450770</v>
      </c>
      <c r="G104" s="1">
        <v>51824259104</v>
      </c>
      <c r="I104" s="1">
        <v>0</v>
      </c>
      <c r="K104" s="1">
        <v>0</v>
      </c>
      <c r="M104" s="1">
        <v>-300610</v>
      </c>
      <c r="O104" s="1">
        <v>49002479362</v>
      </c>
      <c r="Q104" s="1">
        <f t="shared" si="1"/>
        <v>0</v>
      </c>
      <c r="S104" s="1">
        <v>0</v>
      </c>
      <c r="U104" s="1">
        <v>0</v>
      </c>
      <c r="W104" s="1">
        <v>0</v>
      </c>
      <c r="Y104" s="5">
        <v>0</v>
      </c>
    </row>
    <row r="105" spans="1:25" ht="21" x14ac:dyDescent="0.25">
      <c r="A105" s="2" t="s">
        <v>110</v>
      </c>
      <c r="C105" s="1">
        <v>11090409</v>
      </c>
      <c r="E105" s="1">
        <v>129665600649</v>
      </c>
      <c r="G105" s="1">
        <v>176405022619</v>
      </c>
      <c r="I105" s="1">
        <v>0</v>
      </c>
      <c r="K105" s="1">
        <v>0</v>
      </c>
      <c r="M105" s="1">
        <v>-182905</v>
      </c>
      <c r="O105" s="1">
        <v>3057904068</v>
      </c>
      <c r="Q105" s="1">
        <f t="shared" si="1"/>
        <v>10907504</v>
      </c>
      <c r="S105" s="1">
        <v>16510</v>
      </c>
      <c r="U105" s="1">
        <v>127527132474</v>
      </c>
      <c r="W105" s="1">
        <v>178690850292</v>
      </c>
      <c r="Y105" s="5">
        <v>1.1283501537018811E-2</v>
      </c>
    </row>
    <row r="106" spans="1:25" ht="21" x14ac:dyDescent="0.25">
      <c r="A106" s="2" t="s">
        <v>111</v>
      </c>
      <c r="C106" s="1">
        <v>2557008</v>
      </c>
      <c r="E106" s="1">
        <v>19637857932</v>
      </c>
      <c r="G106" s="1">
        <v>35597509864</v>
      </c>
      <c r="I106" s="1">
        <v>0</v>
      </c>
      <c r="K106" s="1">
        <v>0</v>
      </c>
      <c r="M106" s="1">
        <v>-2557008</v>
      </c>
      <c r="O106" s="1">
        <v>37576559203</v>
      </c>
      <c r="Q106" s="1">
        <f t="shared" si="1"/>
        <v>0</v>
      </c>
      <c r="S106" s="1">
        <v>0</v>
      </c>
      <c r="U106" s="1">
        <v>0</v>
      </c>
      <c r="W106" s="1">
        <v>0</v>
      </c>
      <c r="Y106" s="5">
        <v>0</v>
      </c>
    </row>
    <row r="107" spans="1:25" ht="21" x14ac:dyDescent="0.25">
      <c r="A107" s="2" t="s">
        <v>112</v>
      </c>
      <c r="C107" s="1">
        <v>2362736</v>
      </c>
      <c r="E107" s="1">
        <v>109573668402</v>
      </c>
      <c r="G107" s="1">
        <v>147678294475</v>
      </c>
      <c r="I107" s="1">
        <v>30000</v>
      </c>
      <c r="K107" s="1">
        <v>1828859128</v>
      </c>
      <c r="M107" s="1">
        <v>0</v>
      </c>
      <c r="O107" s="1">
        <v>0</v>
      </c>
      <c r="Q107" s="1">
        <f t="shared" si="1"/>
        <v>2392736</v>
      </c>
      <c r="S107" s="1">
        <v>60800</v>
      </c>
      <c r="U107" s="1">
        <v>111402527530</v>
      </c>
      <c r="W107" s="1">
        <v>144353801164</v>
      </c>
      <c r="Y107" s="5">
        <v>9.1152755423506079E-3</v>
      </c>
    </row>
    <row r="108" spans="1:25" ht="21" x14ac:dyDescent="0.25">
      <c r="A108" s="2" t="s">
        <v>113</v>
      </c>
      <c r="C108" s="1">
        <v>941798</v>
      </c>
      <c r="E108" s="1">
        <v>119586445887</v>
      </c>
      <c r="G108" s="1">
        <v>154933722883</v>
      </c>
      <c r="I108" s="1">
        <v>390621</v>
      </c>
      <c r="K108" s="1">
        <v>49992199652</v>
      </c>
      <c r="M108" s="1">
        <v>-441798</v>
      </c>
      <c r="O108" s="1">
        <v>54663828247</v>
      </c>
      <c r="Q108" s="1">
        <f t="shared" si="1"/>
        <v>890621</v>
      </c>
      <c r="S108" s="1">
        <v>125700</v>
      </c>
      <c r="U108" s="1">
        <v>113480572898</v>
      </c>
      <c r="W108" s="1">
        <v>111085678009</v>
      </c>
      <c r="Y108" s="5">
        <v>7.0145472837981372E-3</v>
      </c>
    </row>
    <row r="109" spans="1:25" ht="21" x14ac:dyDescent="0.25">
      <c r="A109" s="2" t="s">
        <v>114</v>
      </c>
      <c r="C109" s="1">
        <v>50882858</v>
      </c>
      <c r="E109" s="1">
        <v>103656693316</v>
      </c>
      <c r="G109" s="1">
        <v>164595879235</v>
      </c>
      <c r="I109" s="1">
        <v>0</v>
      </c>
      <c r="K109" s="1">
        <v>0</v>
      </c>
      <c r="M109" s="1">
        <v>-9000000</v>
      </c>
      <c r="O109" s="1">
        <v>27626188283</v>
      </c>
      <c r="Q109" s="1">
        <f t="shared" si="1"/>
        <v>41882858</v>
      </c>
      <c r="S109" s="1">
        <v>3060</v>
      </c>
      <c r="U109" s="1">
        <v>85322223192</v>
      </c>
      <c r="W109" s="1">
        <v>127170856733</v>
      </c>
      <c r="Y109" s="5">
        <v>8.030251997043894E-3</v>
      </c>
    </row>
    <row r="110" spans="1:25" ht="21" x14ac:dyDescent="0.25">
      <c r="A110" s="2" t="s">
        <v>115</v>
      </c>
      <c r="C110" s="1">
        <v>16913</v>
      </c>
      <c r="E110" s="1">
        <v>389984903822</v>
      </c>
      <c r="G110" s="1">
        <v>354151523264</v>
      </c>
      <c r="I110" s="1">
        <v>3699</v>
      </c>
      <c r="K110" s="1">
        <v>80006814980</v>
      </c>
      <c r="M110" s="1">
        <v>0</v>
      </c>
      <c r="O110" s="1">
        <v>0</v>
      </c>
      <c r="Q110" s="1">
        <f t="shared" si="1"/>
        <v>20612</v>
      </c>
      <c r="S110" s="1">
        <v>24939990</v>
      </c>
      <c r="U110" s="1">
        <v>469991718802</v>
      </c>
      <c r="W110" s="1">
        <v>512829322503</v>
      </c>
      <c r="Y110" s="5">
        <v>3.2382802136959654E-2</v>
      </c>
    </row>
    <row r="111" spans="1:25" ht="21" x14ac:dyDescent="0.25">
      <c r="A111" s="2" t="s">
        <v>116</v>
      </c>
      <c r="C111" s="1">
        <v>4095338</v>
      </c>
      <c r="E111" s="1">
        <v>37215382700</v>
      </c>
      <c r="G111" s="1">
        <v>61239673232</v>
      </c>
      <c r="I111" s="1">
        <v>20390963</v>
      </c>
      <c r="K111" s="1">
        <v>0</v>
      </c>
      <c r="M111" s="1">
        <v>0</v>
      </c>
      <c r="O111" s="1">
        <v>0</v>
      </c>
      <c r="Q111" s="1">
        <f t="shared" si="1"/>
        <v>24486301</v>
      </c>
      <c r="S111" s="1">
        <v>2552</v>
      </c>
      <c r="U111" s="1">
        <v>37215382700</v>
      </c>
      <c r="W111" s="1">
        <v>62005999872</v>
      </c>
      <c r="Y111" s="5">
        <v>3.9153923870013799E-3</v>
      </c>
    </row>
    <row r="112" spans="1:25" ht="21" x14ac:dyDescent="0.25">
      <c r="A112" s="2" t="s">
        <v>117</v>
      </c>
      <c r="C112" s="1">
        <v>2466</v>
      </c>
      <c r="E112" s="1">
        <v>16830015</v>
      </c>
      <c r="G112" s="1">
        <v>22120318</v>
      </c>
      <c r="I112" s="1">
        <v>0</v>
      </c>
      <c r="K112" s="1">
        <v>0</v>
      </c>
      <c r="M112" s="1">
        <v>-2466</v>
      </c>
      <c r="O112" s="1">
        <v>20872382</v>
      </c>
      <c r="Q112" s="1">
        <f t="shared" si="1"/>
        <v>0</v>
      </c>
      <c r="S112" s="1">
        <v>0</v>
      </c>
      <c r="U112" s="1">
        <v>0</v>
      </c>
      <c r="W112" s="1">
        <v>0</v>
      </c>
      <c r="Y112" s="5">
        <v>0</v>
      </c>
    </row>
    <row r="113" spans="1:25" ht="21" x14ac:dyDescent="0.25">
      <c r="A113" s="2" t="s">
        <v>118</v>
      </c>
      <c r="C113" s="1">
        <v>10727875</v>
      </c>
      <c r="E113" s="1">
        <v>115892625277</v>
      </c>
      <c r="G113" s="1">
        <v>178835135241</v>
      </c>
      <c r="I113" s="1">
        <v>0</v>
      </c>
      <c r="K113" s="1">
        <v>0</v>
      </c>
      <c r="M113" s="1">
        <v>-1500000</v>
      </c>
      <c r="O113" s="1">
        <v>20964989048</v>
      </c>
      <c r="Q113" s="1">
        <f t="shared" si="1"/>
        <v>9227875</v>
      </c>
      <c r="S113" s="1">
        <v>16620</v>
      </c>
      <c r="U113" s="1">
        <v>99688210338</v>
      </c>
      <c r="W113" s="1">
        <v>152181753406</v>
      </c>
      <c r="Y113" s="5">
        <v>9.6095745565977376E-3</v>
      </c>
    </row>
    <row r="114" spans="1:25" ht="21" x14ac:dyDescent="0.25">
      <c r="A114" s="2" t="s">
        <v>119</v>
      </c>
      <c r="C114" s="1">
        <v>16569031</v>
      </c>
      <c r="E114" s="1">
        <v>91870982664</v>
      </c>
      <c r="G114" s="1">
        <v>124951238167</v>
      </c>
      <c r="I114" s="1">
        <v>0</v>
      </c>
      <c r="K114" s="1">
        <v>0</v>
      </c>
      <c r="M114" s="1">
        <v>-3686217</v>
      </c>
      <c r="O114" s="1">
        <v>36036124207</v>
      </c>
      <c r="Q114" s="1">
        <f t="shared" si="1"/>
        <v>12882814</v>
      </c>
      <c r="S114" s="1">
        <v>10120</v>
      </c>
      <c r="U114" s="1">
        <v>71431864765</v>
      </c>
      <c r="W114" s="1">
        <v>129366286060</v>
      </c>
      <c r="Y114" s="5">
        <v>8.1688832148434642E-3</v>
      </c>
    </row>
    <row r="115" spans="1:25" ht="21" x14ac:dyDescent="0.25">
      <c r="A115" s="2" t="s">
        <v>120</v>
      </c>
      <c r="C115" s="1">
        <v>65011658</v>
      </c>
      <c r="E115" s="1">
        <v>114708253752</v>
      </c>
      <c r="G115" s="1">
        <v>223008020524</v>
      </c>
      <c r="I115" s="1">
        <v>0</v>
      </c>
      <c r="K115" s="1">
        <v>0</v>
      </c>
      <c r="M115" s="1">
        <v>-18494652</v>
      </c>
      <c r="O115" s="1">
        <v>69813603395</v>
      </c>
      <c r="Q115" s="1">
        <f t="shared" si="1"/>
        <v>46517006</v>
      </c>
      <c r="S115" s="1">
        <v>4070</v>
      </c>
      <c r="U115" s="1">
        <v>82075810588</v>
      </c>
      <c r="W115" s="1">
        <v>187860738243</v>
      </c>
      <c r="Y115" s="5">
        <v>1.1862537590741316E-2</v>
      </c>
    </row>
    <row r="116" spans="1:25" ht="21" x14ac:dyDescent="0.25">
      <c r="A116" s="2" t="s">
        <v>121</v>
      </c>
      <c r="C116" s="1">
        <v>4153262</v>
      </c>
      <c r="E116" s="1">
        <v>136208972139</v>
      </c>
      <c r="G116" s="1">
        <v>169420775976</v>
      </c>
      <c r="I116" s="1">
        <v>0</v>
      </c>
      <c r="K116" s="1">
        <v>0</v>
      </c>
      <c r="M116" s="1">
        <v>0</v>
      </c>
      <c r="O116" s="1">
        <v>0</v>
      </c>
      <c r="Q116" s="1">
        <f t="shared" si="1"/>
        <v>4153262</v>
      </c>
      <c r="S116" s="1">
        <v>37010</v>
      </c>
      <c r="U116" s="1">
        <v>136208972139</v>
      </c>
      <c r="W116" s="1">
        <v>152524031108</v>
      </c>
      <c r="Y116" s="5">
        <v>9.63118781195073E-3</v>
      </c>
    </row>
    <row r="117" spans="1:25" ht="21" x14ac:dyDescent="0.25">
      <c r="A117" s="2" t="s">
        <v>122</v>
      </c>
      <c r="C117" s="1">
        <v>169335</v>
      </c>
      <c r="E117" s="1">
        <v>263168465</v>
      </c>
      <c r="G117" s="1">
        <v>296733987</v>
      </c>
      <c r="I117" s="1">
        <v>0</v>
      </c>
      <c r="K117" s="1">
        <v>0</v>
      </c>
      <c r="M117" s="1">
        <v>-169335</v>
      </c>
      <c r="O117" s="1">
        <v>276402840</v>
      </c>
      <c r="Q117" s="1">
        <f t="shared" si="1"/>
        <v>0</v>
      </c>
      <c r="S117" s="1">
        <v>0</v>
      </c>
      <c r="U117" s="1">
        <v>0</v>
      </c>
      <c r="W117" s="1">
        <v>0</v>
      </c>
      <c r="Y117" s="5">
        <v>0</v>
      </c>
    </row>
    <row r="118" spans="1:25" ht="21" x14ac:dyDescent="0.25">
      <c r="A118" s="2" t="s">
        <v>123</v>
      </c>
      <c r="C118" s="1">
        <v>3771689</v>
      </c>
      <c r="E118" s="1">
        <v>82815669760</v>
      </c>
      <c r="G118" s="1">
        <v>102377013303</v>
      </c>
      <c r="I118" s="1">
        <v>0</v>
      </c>
      <c r="K118" s="1">
        <v>0</v>
      </c>
      <c r="M118" s="1">
        <v>0</v>
      </c>
      <c r="O118" s="1">
        <v>0</v>
      </c>
      <c r="Q118" s="1">
        <f t="shared" si="1"/>
        <v>3771689</v>
      </c>
      <c r="S118" s="1">
        <v>20170</v>
      </c>
      <c r="U118" s="1">
        <v>82815669760</v>
      </c>
      <c r="W118" s="1">
        <v>75486907634</v>
      </c>
      <c r="Y118" s="5">
        <v>4.7666494222909249E-3</v>
      </c>
    </row>
    <row r="119" spans="1:25" ht="21" x14ac:dyDescent="0.25">
      <c r="A119" s="2" t="s">
        <v>124</v>
      </c>
      <c r="C119" s="1">
        <v>13564009</v>
      </c>
      <c r="E119" s="1">
        <v>73609906524</v>
      </c>
      <c r="G119" s="1">
        <v>220057253091</v>
      </c>
      <c r="I119" s="1">
        <v>0</v>
      </c>
      <c r="K119" s="1">
        <v>0</v>
      </c>
      <c r="M119" s="1">
        <v>-13564009</v>
      </c>
      <c r="O119" s="1">
        <v>232030733159</v>
      </c>
      <c r="Q119" s="1">
        <f t="shared" si="1"/>
        <v>0</v>
      </c>
      <c r="S119" s="1">
        <v>0</v>
      </c>
      <c r="U119" s="1">
        <v>0</v>
      </c>
      <c r="W119" s="1">
        <v>0</v>
      </c>
      <c r="Y119" s="5">
        <v>0</v>
      </c>
    </row>
    <row r="120" spans="1:25" ht="21" x14ac:dyDescent="0.25">
      <c r="A120" s="2" t="s">
        <v>125</v>
      </c>
      <c r="C120" s="1">
        <v>51211731</v>
      </c>
      <c r="E120" s="1">
        <v>95489625664</v>
      </c>
      <c r="G120" s="1">
        <v>184258324022</v>
      </c>
      <c r="I120" s="1">
        <v>0</v>
      </c>
      <c r="K120" s="1">
        <v>0</v>
      </c>
      <c r="M120" s="1">
        <v>-22944637</v>
      </c>
      <c r="O120" s="1">
        <v>71782503138</v>
      </c>
      <c r="Q120" s="1">
        <f t="shared" si="1"/>
        <v>28267094</v>
      </c>
      <c r="S120" s="1">
        <v>2661</v>
      </c>
      <c r="U120" s="1">
        <v>52706951547</v>
      </c>
      <c r="W120" s="1">
        <v>74637296296</v>
      </c>
      <c r="Y120" s="5">
        <v>4.713000392010269E-3</v>
      </c>
    </row>
    <row r="121" spans="1:25" ht="21" x14ac:dyDescent="0.25">
      <c r="A121" s="2" t="s">
        <v>126</v>
      </c>
      <c r="C121" s="1">
        <v>22771686</v>
      </c>
      <c r="E121" s="1">
        <v>67333182837</v>
      </c>
      <c r="G121" s="1">
        <v>99127164224</v>
      </c>
      <c r="I121" s="1">
        <v>0</v>
      </c>
      <c r="K121" s="1">
        <v>0</v>
      </c>
      <c r="M121" s="1">
        <v>0</v>
      </c>
      <c r="O121" s="1">
        <v>0</v>
      </c>
      <c r="Q121" s="1">
        <f t="shared" si="1"/>
        <v>22771686</v>
      </c>
      <c r="S121" s="1">
        <v>4400</v>
      </c>
      <c r="U121" s="1">
        <v>67333182837</v>
      </c>
      <c r="W121" s="1">
        <v>99420907816</v>
      </c>
      <c r="Y121" s="5">
        <v>6.277970944345913E-3</v>
      </c>
    </row>
    <row r="122" spans="1:25" ht="21" x14ac:dyDescent="0.25">
      <c r="A122" s="2" t="s">
        <v>127</v>
      </c>
      <c r="C122" s="1">
        <v>26603150</v>
      </c>
      <c r="E122" s="1">
        <v>95685927251</v>
      </c>
      <c r="G122" s="1">
        <v>190326030160</v>
      </c>
      <c r="I122" s="1">
        <v>0</v>
      </c>
      <c r="K122" s="1">
        <v>0</v>
      </c>
      <c r="M122" s="1">
        <v>-6401130</v>
      </c>
      <c r="O122" s="1">
        <v>52571988521</v>
      </c>
      <c r="Q122" s="1">
        <f t="shared" si="1"/>
        <v>20202020</v>
      </c>
      <c r="S122" s="1">
        <v>9130</v>
      </c>
      <c r="U122" s="1">
        <v>72662410886</v>
      </c>
      <c r="W122" s="1">
        <v>183018687059</v>
      </c>
      <c r="Y122" s="5">
        <v>1.1556784431652825E-2</v>
      </c>
    </row>
    <row r="123" spans="1:25" ht="21" x14ac:dyDescent="0.25">
      <c r="A123" s="2" t="s">
        <v>128</v>
      </c>
      <c r="C123" s="1">
        <v>521375</v>
      </c>
      <c r="E123" s="1">
        <v>7957646997</v>
      </c>
      <c r="G123" s="1">
        <v>5950499559</v>
      </c>
      <c r="I123" s="1">
        <v>0</v>
      </c>
      <c r="K123" s="1">
        <v>0</v>
      </c>
      <c r="M123" s="1">
        <v>0</v>
      </c>
      <c r="O123" s="1">
        <v>0</v>
      </c>
      <c r="Q123" s="1">
        <f t="shared" si="1"/>
        <v>521375</v>
      </c>
      <c r="S123" s="1">
        <v>9418</v>
      </c>
      <c r="U123" s="1">
        <v>7957646997</v>
      </c>
      <c r="W123" s="1">
        <v>4872353056</v>
      </c>
      <c r="Y123" s="5">
        <v>3.0766658229246577E-4</v>
      </c>
    </row>
    <row r="124" spans="1:25" ht="21" x14ac:dyDescent="0.25">
      <c r="A124" s="2" t="s">
        <v>129</v>
      </c>
      <c r="C124" s="1">
        <v>1429748</v>
      </c>
      <c r="E124" s="1">
        <v>20188099860</v>
      </c>
      <c r="G124" s="1">
        <v>20727149261</v>
      </c>
      <c r="I124" s="1">
        <v>0</v>
      </c>
      <c r="K124" s="1">
        <v>0</v>
      </c>
      <c r="M124" s="1">
        <v>0</v>
      </c>
      <c r="O124" s="1">
        <v>0</v>
      </c>
      <c r="Q124" s="1">
        <f t="shared" si="1"/>
        <v>1429748</v>
      </c>
      <c r="S124" s="1">
        <v>14220</v>
      </c>
      <c r="U124" s="1">
        <v>20188099860</v>
      </c>
      <c r="W124" s="1">
        <v>20173857802</v>
      </c>
      <c r="Y124" s="5">
        <v>1.2738859048714091E-3</v>
      </c>
    </row>
    <row r="125" spans="1:25" ht="21" x14ac:dyDescent="0.25">
      <c r="A125" s="2" t="s">
        <v>130</v>
      </c>
      <c r="C125" s="1">
        <v>49660874</v>
      </c>
      <c r="E125" s="1">
        <v>125775607324</v>
      </c>
      <c r="G125" s="1">
        <v>133047887699</v>
      </c>
      <c r="I125" s="1">
        <v>0</v>
      </c>
      <c r="K125" s="1">
        <v>0</v>
      </c>
      <c r="M125" s="1">
        <v>0</v>
      </c>
      <c r="O125" s="1">
        <v>0</v>
      </c>
      <c r="Q125" s="1">
        <f t="shared" si="1"/>
        <v>49660874</v>
      </c>
      <c r="S125" s="1">
        <v>2805</v>
      </c>
      <c r="U125" s="1">
        <v>125775607324</v>
      </c>
      <c r="W125" s="1">
        <v>138221972220</v>
      </c>
      <c r="Y125" s="5">
        <v>8.7280788772650768E-3</v>
      </c>
    </row>
    <row r="126" spans="1:25" ht="21" x14ac:dyDescent="0.25">
      <c r="A126" s="2" t="s">
        <v>131</v>
      </c>
      <c r="C126" s="1">
        <v>2139658</v>
      </c>
      <c r="E126" s="1">
        <v>69167431665</v>
      </c>
      <c r="G126" s="1">
        <v>128979445452</v>
      </c>
      <c r="I126" s="1">
        <v>0</v>
      </c>
      <c r="K126" s="1">
        <v>0</v>
      </c>
      <c r="M126" s="1">
        <v>-2139658</v>
      </c>
      <c r="O126" s="1">
        <v>111121419640</v>
      </c>
      <c r="Q126" s="1">
        <f t="shared" si="1"/>
        <v>0</v>
      </c>
      <c r="S126" s="1">
        <v>0</v>
      </c>
      <c r="U126" s="1">
        <v>0</v>
      </c>
      <c r="W126" s="1">
        <v>0</v>
      </c>
      <c r="Y126" s="5">
        <v>0</v>
      </c>
    </row>
    <row r="127" spans="1:25" ht="21" x14ac:dyDescent="0.25">
      <c r="A127" s="2" t="s">
        <v>132</v>
      </c>
      <c r="C127" s="1">
        <v>9818022</v>
      </c>
      <c r="E127" s="1">
        <v>11960857835</v>
      </c>
      <c r="G127" s="1">
        <v>15032104569</v>
      </c>
      <c r="I127" s="1">
        <v>0</v>
      </c>
      <c r="K127" s="1">
        <v>0</v>
      </c>
      <c r="M127" s="1">
        <v>-4000000</v>
      </c>
      <c r="O127" s="1">
        <v>5920125950</v>
      </c>
      <c r="Q127" s="1">
        <f t="shared" si="1"/>
        <v>5818022</v>
      </c>
      <c r="S127" s="1">
        <v>1428</v>
      </c>
      <c r="U127" s="1">
        <v>7087836431</v>
      </c>
      <c r="W127" s="1">
        <v>8243913529</v>
      </c>
      <c r="Y127" s="5">
        <v>5.2056504753050683E-4</v>
      </c>
    </row>
    <row r="128" spans="1:25" ht="21" x14ac:dyDescent="0.25">
      <c r="A128" s="2" t="s">
        <v>133</v>
      </c>
      <c r="C128" s="1">
        <v>45520958</v>
      </c>
      <c r="E128" s="1">
        <v>120950925158</v>
      </c>
      <c r="G128" s="1">
        <v>149283812687</v>
      </c>
      <c r="I128" s="1">
        <v>0</v>
      </c>
      <c r="K128" s="1">
        <v>0</v>
      </c>
      <c r="M128" s="1">
        <v>0</v>
      </c>
      <c r="O128" s="1">
        <v>0</v>
      </c>
      <c r="Q128" s="1">
        <f t="shared" si="1"/>
        <v>45520958</v>
      </c>
      <c r="S128" s="1">
        <v>4070</v>
      </c>
      <c r="U128" s="1">
        <v>120950925158</v>
      </c>
      <c r="W128" s="1">
        <v>183838159648</v>
      </c>
      <c r="Y128" s="5">
        <v>1.160853033919323E-2</v>
      </c>
    </row>
    <row r="129" spans="1:25" ht="21" x14ac:dyDescent="0.25">
      <c r="A129" s="2" t="s">
        <v>134</v>
      </c>
      <c r="C129" s="1">
        <v>26193848</v>
      </c>
      <c r="E129" s="1">
        <v>123422168293</v>
      </c>
      <c r="G129" s="1">
        <v>154908562548</v>
      </c>
      <c r="I129" s="1">
        <v>0</v>
      </c>
      <c r="K129" s="1">
        <v>0</v>
      </c>
      <c r="M129" s="1">
        <v>-6730303</v>
      </c>
      <c r="O129" s="1">
        <v>31961657921</v>
      </c>
      <c r="Q129" s="1">
        <f t="shared" si="1"/>
        <v>19463545</v>
      </c>
      <c r="S129" s="1">
        <v>4730</v>
      </c>
      <c r="U129" s="1">
        <v>91709813946</v>
      </c>
      <c r="W129" s="1">
        <v>91350924201</v>
      </c>
      <c r="Y129" s="5">
        <v>5.7683887672239668E-3</v>
      </c>
    </row>
    <row r="130" spans="1:25" ht="21" x14ac:dyDescent="0.25">
      <c r="A130" s="2" t="s">
        <v>135</v>
      </c>
      <c r="C130" s="1">
        <v>8084640</v>
      </c>
      <c r="E130" s="1">
        <v>19954904489</v>
      </c>
      <c r="G130" s="1">
        <v>19132817573</v>
      </c>
      <c r="I130" s="1">
        <v>0</v>
      </c>
      <c r="K130" s="1">
        <v>0</v>
      </c>
      <c r="M130" s="1">
        <v>0</v>
      </c>
      <c r="O130" s="1">
        <v>0</v>
      </c>
      <c r="Q130" s="1">
        <f t="shared" si="1"/>
        <v>8084640</v>
      </c>
      <c r="S130" s="1">
        <v>2169</v>
      </c>
      <c r="U130" s="1">
        <v>19954904489</v>
      </c>
      <c r="W130" s="1">
        <v>17400034094</v>
      </c>
      <c r="Y130" s="5">
        <v>1.0987317544406947E-3</v>
      </c>
    </row>
    <row r="131" spans="1:25" ht="21" x14ac:dyDescent="0.25">
      <c r="A131" s="2" t="s">
        <v>136</v>
      </c>
      <c r="C131" s="1">
        <v>47087225</v>
      </c>
      <c r="E131" s="1">
        <v>104773666755</v>
      </c>
      <c r="G131" s="1">
        <v>154093247996</v>
      </c>
      <c r="I131" s="1">
        <v>0</v>
      </c>
      <c r="K131" s="1">
        <v>0</v>
      </c>
      <c r="M131" s="1">
        <v>0</v>
      </c>
      <c r="O131" s="1">
        <v>0</v>
      </c>
      <c r="Q131" s="1">
        <f t="shared" si="1"/>
        <v>47087225</v>
      </c>
      <c r="S131" s="1">
        <v>3490</v>
      </c>
      <c r="U131" s="1">
        <v>104773666755</v>
      </c>
      <c r="W131" s="1">
        <v>163064110220</v>
      </c>
      <c r="Y131" s="5">
        <v>1.0296745106385275E-2</v>
      </c>
    </row>
    <row r="132" spans="1:25" ht="21" x14ac:dyDescent="0.25">
      <c r="A132" s="2" t="s">
        <v>137</v>
      </c>
      <c r="C132" s="1">
        <v>8656771</v>
      </c>
      <c r="E132" s="1">
        <v>80257724288</v>
      </c>
      <c r="G132" s="1">
        <v>169993213830</v>
      </c>
      <c r="I132" s="1">
        <v>0</v>
      </c>
      <c r="K132" s="1">
        <v>0</v>
      </c>
      <c r="M132" s="1">
        <v>0</v>
      </c>
      <c r="O132" s="1">
        <v>0</v>
      </c>
      <c r="Q132" s="1">
        <f t="shared" si="1"/>
        <v>8656771</v>
      </c>
      <c r="S132" s="1">
        <v>18130</v>
      </c>
      <c r="U132" s="1">
        <v>80257724288</v>
      </c>
      <c r="W132" s="1">
        <v>155734055924</v>
      </c>
      <c r="Y132" s="5">
        <v>9.8338860468408576E-3</v>
      </c>
    </row>
    <row r="133" spans="1:25" ht="21" x14ac:dyDescent="0.25">
      <c r="A133" s="2" t="s">
        <v>138</v>
      </c>
      <c r="C133" s="1">
        <v>80326024</v>
      </c>
      <c r="E133" s="1">
        <v>107976579827</v>
      </c>
      <c r="G133" s="1">
        <v>139962162333</v>
      </c>
      <c r="I133" s="1">
        <v>0</v>
      </c>
      <c r="K133" s="1">
        <v>0</v>
      </c>
      <c r="M133" s="1">
        <v>0</v>
      </c>
      <c r="O133" s="1">
        <v>0</v>
      </c>
      <c r="Q133" s="1">
        <f t="shared" si="1"/>
        <v>80326024</v>
      </c>
      <c r="S133" s="1">
        <v>1541</v>
      </c>
      <c r="U133" s="1">
        <v>107976579827</v>
      </c>
      <c r="W133" s="1">
        <v>122825565009</v>
      </c>
      <c r="Y133" s="5">
        <v>7.755866902527702E-3</v>
      </c>
    </row>
    <row r="134" spans="1:25" ht="21" x14ac:dyDescent="0.25">
      <c r="A134" s="2" t="s">
        <v>139</v>
      </c>
      <c r="C134" s="1">
        <v>48424299</v>
      </c>
      <c r="E134" s="1">
        <v>86401604438</v>
      </c>
      <c r="G134" s="1">
        <v>85384812983</v>
      </c>
      <c r="I134" s="1">
        <v>0</v>
      </c>
      <c r="K134" s="1">
        <v>0</v>
      </c>
      <c r="M134" s="1">
        <v>0</v>
      </c>
      <c r="O134" s="1">
        <v>0</v>
      </c>
      <c r="Q134" s="1">
        <f t="shared" si="1"/>
        <v>48424299</v>
      </c>
      <c r="S134" s="1">
        <v>1712</v>
      </c>
      <c r="U134" s="1">
        <v>86401604438</v>
      </c>
      <c r="W134" s="1">
        <v>82261564337</v>
      </c>
      <c r="Y134" s="5">
        <v>5.1944376901074422E-3</v>
      </c>
    </row>
    <row r="135" spans="1:25" ht="21" x14ac:dyDescent="0.25">
      <c r="A135" s="2" t="s">
        <v>140</v>
      </c>
      <c r="C135" s="1">
        <v>66178697</v>
      </c>
      <c r="E135" s="1">
        <v>144227633093</v>
      </c>
      <c r="G135" s="1">
        <v>142366350137</v>
      </c>
      <c r="I135" s="1">
        <v>0</v>
      </c>
      <c r="K135" s="1">
        <v>0</v>
      </c>
      <c r="M135" s="1">
        <v>0</v>
      </c>
      <c r="O135" s="1">
        <v>0</v>
      </c>
      <c r="Q135" s="1">
        <f t="shared" si="1"/>
        <v>66178697</v>
      </c>
      <c r="S135" s="1">
        <v>2300</v>
      </c>
      <c r="U135" s="1">
        <v>144227633093</v>
      </c>
      <c r="W135" s="1">
        <v>151034412046</v>
      </c>
      <c r="Y135" s="5">
        <v>9.5371252511190843E-3</v>
      </c>
    </row>
    <row r="136" spans="1:25" ht="21" x14ac:dyDescent="0.25">
      <c r="A136" s="2" t="s">
        <v>141</v>
      </c>
      <c r="C136" s="1">
        <v>7791998</v>
      </c>
      <c r="E136" s="1">
        <v>24209949474</v>
      </c>
      <c r="G136" s="1">
        <v>23427250542</v>
      </c>
      <c r="I136" s="1">
        <v>0</v>
      </c>
      <c r="K136" s="1">
        <v>0</v>
      </c>
      <c r="M136" s="1">
        <v>0</v>
      </c>
      <c r="O136" s="1">
        <v>0</v>
      </c>
      <c r="Q136" s="1">
        <f t="shared" si="1"/>
        <v>7791998</v>
      </c>
      <c r="S136" s="1">
        <v>4270</v>
      </c>
      <c r="U136" s="1">
        <v>24209949474</v>
      </c>
      <c r="W136" s="1">
        <v>33014640203</v>
      </c>
      <c r="Y136" s="5">
        <v>2.0847219813769687E-3</v>
      </c>
    </row>
    <row r="137" spans="1:25" ht="21" x14ac:dyDescent="0.25">
      <c r="A137" s="2" t="s">
        <v>142</v>
      </c>
      <c r="C137" s="1">
        <v>85602671</v>
      </c>
      <c r="E137" s="1">
        <v>111161405004</v>
      </c>
      <c r="G137" s="1">
        <v>120616166542</v>
      </c>
      <c r="I137" s="1">
        <v>0</v>
      </c>
      <c r="K137" s="1">
        <v>0</v>
      </c>
      <c r="M137" s="1">
        <v>-9602671</v>
      </c>
      <c r="O137" s="1">
        <v>11699350777</v>
      </c>
      <c r="Q137" s="1">
        <f t="shared" si="1"/>
        <v>76000000</v>
      </c>
      <c r="S137" s="1">
        <v>1182</v>
      </c>
      <c r="U137" s="1">
        <v>98691625904</v>
      </c>
      <c r="W137" s="1">
        <v>89137598640</v>
      </c>
      <c r="Y137" s="5">
        <v>5.6286274849386333E-3</v>
      </c>
    </row>
    <row r="138" spans="1:25" ht="21" x14ac:dyDescent="0.25">
      <c r="A138" s="2" t="s">
        <v>143</v>
      </c>
      <c r="C138" s="1">
        <v>4629964</v>
      </c>
      <c r="E138" s="1">
        <v>7679546534</v>
      </c>
      <c r="G138" s="1">
        <v>8035210988</v>
      </c>
      <c r="I138" s="1">
        <v>0</v>
      </c>
      <c r="K138" s="1">
        <v>0</v>
      </c>
      <c r="M138" s="1">
        <v>-1193393</v>
      </c>
      <c r="O138" s="1">
        <v>1872817617</v>
      </c>
      <c r="Q138" s="1">
        <f t="shared" si="1"/>
        <v>3436571</v>
      </c>
      <c r="S138" s="1">
        <v>1640</v>
      </c>
      <c r="U138" s="1">
        <v>5700110603</v>
      </c>
      <c r="W138" s="1">
        <v>5592410342</v>
      </c>
      <c r="Y138" s="5">
        <v>3.5313487280675819E-4</v>
      </c>
    </row>
    <row r="139" spans="1:25" ht="21" x14ac:dyDescent="0.25">
      <c r="A139" s="2" t="s">
        <v>144</v>
      </c>
      <c r="C139" s="1">
        <v>31944540</v>
      </c>
      <c r="E139" s="1">
        <v>123816144278</v>
      </c>
      <c r="G139" s="1">
        <v>157537115268</v>
      </c>
      <c r="I139" s="1">
        <v>0</v>
      </c>
      <c r="K139" s="1">
        <v>0</v>
      </c>
      <c r="M139" s="1">
        <v>-2341225</v>
      </c>
      <c r="O139" s="1">
        <v>11935901599</v>
      </c>
      <c r="Q139" s="1">
        <f t="shared" ref="Q139:Q174" si="2">C139+I139+M139</f>
        <v>29603315</v>
      </c>
      <c r="S139" s="1">
        <v>5310</v>
      </c>
      <c r="U139" s="1">
        <v>114741621605</v>
      </c>
      <c r="W139" s="1">
        <v>155978496102</v>
      </c>
      <c r="Y139" s="5">
        <v>9.8493213146213007E-3</v>
      </c>
    </row>
    <row r="140" spans="1:25" ht="21" x14ac:dyDescent="0.25">
      <c r="A140" s="2" t="s">
        <v>145</v>
      </c>
      <c r="C140" s="1">
        <v>3000000</v>
      </c>
      <c r="E140" s="1">
        <v>42307690316</v>
      </c>
      <c r="G140" s="1">
        <v>52927681800</v>
      </c>
      <c r="I140" s="1">
        <v>0</v>
      </c>
      <c r="K140" s="1">
        <v>0</v>
      </c>
      <c r="M140" s="1">
        <v>0</v>
      </c>
      <c r="O140" s="1">
        <v>0</v>
      </c>
      <c r="Q140" s="1">
        <f t="shared" si="2"/>
        <v>3000000</v>
      </c>
      <c r="S140" s="1">
        <v>20760</v>
      </c>
      <c r="U140" s="1">
        <v>42307690316</v>
      </c>
      <c r="W140" s="1">
        <v>61798575600</v>
      </c>
      <c r="Y140" s="5">
        <v>3.902294502649146E-3</v>
      </c>
    </row>
    <row r="141" spans="1:25" ht="21" x14ac:dyDescent="0.25">
      <c r="A141" s="2" t="s">
        <v>146</v>
      </c>
      <c r="C141" s="1">
        <v>11365909</v>
      </c>
      <c r="E141" s="1">
        <v>81883943482</v>
      </c>
      <c r="G141" s="1">
        <v>76465182549</v>
      </c>
      <c r="I141" s="1">
        <v>0</v>
      </c>
      <c r="K141" s="1">
        <v>0</v>
      </c>
      <c r="M141" s="1">
        <v>-11365909</v>
      </c>
      <c r="O141" s="1">
        <v>63543140180</v>
      </c>
      <c r="Q141" s="1">
        <f t="shared" si="2"/>
        <v>0</v>
      </c>
      <c r="S141" s="1">
        <v>0</v>
      </c>
      <c r="U141" s="1">
        <v>0</v>
      </c>
      <c r="W141" s="1">
        <v>0</v>
      </c>
      <c r="Y141" s="5">
        <v>0</v>
      </c>
    </row>
    <row r="142" spans="1:25" ht="21" x14ac:dyDescent="0.25">
      <c r="A142" s="2" t="s">
        <v>147</v>
      </c>
      <c r="C142" s="1">
        <v>60020551</v>
      </c>
      <c r="E142" s="1">
        <v>104273800434</v>
      </c>
      <c r="G142" s="1">
        <v>117802939254</v>
      </c>
      <c r="I142" s="1">
        <v>0</v>
      </c>
      <c r="K142" s="1">
        <v>0</v>
      </c>
      <c r="M142" s="1">
        <v>-37687292</v>
      </c>
      <c r="O142" s="1">
        <v>72539563773</v>
      </c>
      <c r="Q142" s="1">
        <f t="shared" si="2"/>
        <v>22333259</v>
      </c>
      <c r="S142" s="1">
        <v>1708</v>
      </c>
      <c r="U142" s="1">
        <v>38799607028</v>
      </c>
      <c r="W142" s="1">
        <v>37850343927</v>
      </c>
      <c r="Y142" s="5">
        <v>2.3900743276955333E-3</v>
      </c>
    </row>
    <row r="143" spans="1:25" ht="21" x14ac:dyDescent="0.25">
      <c r="A143" s="2" t="s">
        <v>148</v>
      </c>
      <c r="C143" s="1">
        <v>10226334</v>
      </c>
      <c r="E143" s="1">
        <v>31164482336</v>
      </c>
      <c r="G143" s="1">
        <v>35890945058</v>
      </c>
      <c r="I143" s="1">
        <v>0</v>
      </c>
      <c r="K143" s="1">
        <v>0</v>
      </c>
      <c r="M143" s="1">
        <v>0</v>
      </c>
      <c r="O143" s="1">
        <v>0</v>
      </c>
      <c r="Q143" s="1">
        <f t="shared" si="2"/>
        <v>10226334</v>
      </c>
      <c r="S143" s="1">
        <v>3609</v>
      </c>
      <c r="U143" s="1">
        <v>31164482336</v>
      </c>
      <c r="W143" s="1">
        <v>36621549537</v>
      </c>
      <c r="Y143" s="5">
        <v>2.3124816397342412E-3</v>
      </c>
    </row>
    <row r="144" spans="1:25" ht="21" x14ac:dyDescent="0.25">
      <c r="A144" s="2" t="s">
        <v>149</v>
      </c>
      <c r="C144" s="1">
        <v>41934637</v>
      </c>
      <c r="E144" s="1">
        <v>79994186721</v>
      </c>
      <c r="G144" s="1">
        <v>156039308460</v>
      </c>
      <c r="I144" s="1">
        <v>0</v>
      </c>
      <c r="K144" s="1">
        <v>0</v>
      </c>
      <c r="M144" s="1">
        <v>-25502183</v>
      </c>
      <c r="O144" s="1">
        <v>96993210316</v>
      </c>
      <c r="Q144" s="1">
        <f t="shared" si="2"/>
        <v>16432454</v>
      </c>
      <c r="S144" s="1">
        <v>3600</v>
      </c>
      <c r="U144" s="1">
        <v>31346421178</v>
      </c>
      <c r="W144" s="1">
        <v>58699552070</v>
      </c>
      <c r="Y144" s="5">
        <v>3.7066054860773892E-3</v>
      </c>
    </row>
    <row r="145" spans="1:25" ht="21" x14ac:dyDescent="0.25">
      <c r="A145" s="2" t="s">
        <v>150</v>
      </c>
      <c r="C145" s="1">
        <v>5486326</v>
      </c>
      <c r="E145" s="1">
        <v>145044976846</v>
      </c>
      <c r="G145" s="1">
        <v>157601388466</v>
      </c>
      <c r="I145" s="1">
        <v>0</v>
      </c>
      <c r="K145" s="1">
        <v>0</v>
      </c>
      <c r="M145" s="1">
        <v>0</v>
      </c>
      <c r="O145" s="1">
        <v>0</v>
      </c>
      <c r="Q145" s="1">
        <f t="shared" si="2"/>
        <v>5486326</v>
      </c>
      <c r="S145" s="1">
        <v>23410</v>
      </c>
      <c r="U145" s="1">
        <v>145044976846</v>
      </c>
      <c r="W145" s="1">
        <v>127442089947</v>
      </c>
      <c r="Y145" s="5">
        <v>8.0473791212478385E-3</v>
      </c>
    </row>
    <row r="146" spans="1:25" ht="21" x14ac:dyDescent="0.25">
      <c r="A146" s="2" t="s">
        <v>151</v>
      </c>
      <c r="C146" s="1">
        <v>12146774</v>
      </c>
      <c r="E146" s="1">
        <v>40160746852</v>
      </c>
      <c r="G146" s="1">
        <v>46379480073</v>
      </c>
      <c r="I146" s="1">
        <v>0</v>
      </c>
      <c r="K146" s="1">
        <v>0</v>
      </c>
      <c r="M146" s="1">
        <v>-12146774</v>
      </c>
      <c r="O146" s="1">
        <v>46441756161</v>
      </c>
      <c r="Q146" s="1">
        <f t="shared" si="2"/>
        <v>0</v>
      </c>
      <c r="S146" s="1">
        <v>0</v>
      </c>
      <c r="U146" s="1">
        <v>0</v>
      </c>
      <c r="W146" s="1">
        <v>0</v>
      </c>
      <c r="Y146" s="5">
        <v>0</v>
      </c>
    </row>
    <row r="147" spans="1:25" ht="21" x14ac:dyDescent="0.25">
      <c r="A147" s="2" t="s">
        <v>152</v>
      </c>
      <c r="C147" s="1">
        <v>51529766</v>
      </c>
      <c r="E147" s="1">
        <v>67935778629</v>
      </c>
      <c r="G147" s="1">
        <v>93161485336</v>
      </c>
      <c r="I147" s="1">
        <v>0</v>
      </c>
      <c r="K147" s="1">
        <v>0</v>
      </c>
      <c r="M147" s="1">
        <v>-7521982</v>
      </c>
      <c r="O147" s="1">
        <v>12290474102</v>
      </c>
      <c r="Q147" s="1">
        <f t="shared" si="2"/>
        <v>44007784</v>
      </c>
      <c r="S147" s="1">
        <v>1643</v>
      </c>
      <c r="U147" s="1">
        <v>58018952996</v>
      </c>
      <c r="W147" s="1">
        <v>71745873092</v>
      </c>
      <c r="Y147" s="5">
        <v>4.5304203767873715E-3</v>
      </c>
    </row>
    <row r="148" spans="1:25" ht="21" x14ac:dyDescent="0.25">
      <c r="A148" s="2" t="s">
        <v>153</v>
      </c>
      <c r="C148" s="1">
        <v>2364070</v>
      </c>
      <c r="E148" s="1">
        <v>6845053436</v>
      </c>
      <c r="G148" s="1">
        <v>6497854197</v>
      </c>
      <c r="I148" s="1">
        <v>0</v>
      </c>
      <c r="K148" s="1">
        <v>0</v>
      </c>
      <c r="M148" s="1">
        <v>0</v>
      </c>
      <c r="O148" s="1">
        <v>0</v>
      </c>
      <c r="Q148" s="1">
        <f t="shared" si="2"/>
        <v>2364070</v>
      </c>
      <c r="S148" s="1">
        <v>2706</v>
      </c>
      <c r="U148" s="1">
        <v>6845053436</v>
      </c>
      <c r="W148" s="1">
        <v>6347723269</v>
      </c>
      <c r="Y148" s="5">
        <v>4.0082939414799013E-4</v>
      </c>
    </row>
    <row r="149" spans="1:25" ht="21" x14ac:dyDescent="0.25">
      <c r="A149" s="2" t="s">
        <v>154</v>
      </c>
      <c r="C149" s="1">
        <v>169348793</v>
      </c>
      <c r="E149" s="1">
        <v>127548367656</v>
      </c>
      <c r="G149" s="1">
        <v>148042999337</v>
      </c>
      <c r="I149" s="1">
        <v>9101350</v>
      </c>
      <c r="K149" s="1">
        <v>7517208574</v>
      </c>
      <c r="M149" s="1">
        <v>0</v>
      </c>
      <c r="O149" s="1">
        <v>0</v>
      </c>
      <c r="Q149" s="1">
        <f t="shared" si="2"/>
        <v>178450143</v>
      </c>
      <c r="S149" s="1">
        <v>769</v>
      </c>
      <c r="U149" s="1">
        <v>135065576230</v>
      </c>
      <c r="W149" s="1">
        <v>136167386290</v>
      </c>
      <c r="Y149" s="5">
        <v>8.5983412692050738E-3</v>
      </c>
    </row>
    <row r="150" spans="1:25" ht="21" x14ac:dyDescent="0.25">
      <c r="A150" s="2" t="s">
        <v>155</v>
      </c>
      <c r="C150" s="1">
        <v>3991738</v>
      </c>
      <c r="E150" s="1">
        <v>14372288001</v>
      </c>
      <c r="G150" s="1">
        <v>15871253634</v>
      </c>
      <c r="I150" s="1">
        <v>0</v>
      </c>
      <c r="K150" s="1">
        <v>0</v>
      </c>
      <c r="M150" s="1">
        <v>-100000</v>
      </c>
      <c r="O150" s="1">
        <v>384537279</v>
      </c>
      <c r="Q150" s="1">
        <f t="shared" si="2"/>
        <v>3891738</v>
      </c>
      <c r="S150" s="1">
        <v>3860</v>
      </c>
      <c r="U150" s="1">
        <v>14012237115</v>
      </c>
      <c r="W150" s="1">
        <v>14905987780</v>
      </c>
      <c r="Y150" s="5">
        <v>9.4124425370168806E-4</v>
      </c>
    </row>
    <row r="151" spans="1:25" ht="21" x14ac:dyDescent="0.25">
      <c r="A151" s="2" t="s">
        <v>156</v>
      </c>
      <c r="C151" s="1">
        <v>24170431</v>
      </c>
      <c r="E151" s="1">
        <v>69823292126</v>
      </c>
      <c r="G151" s="1">
        <v>63388637801</v>
      </c>
      <c r="I151" s="1">
        <v>0</v>
      </c>
      <c r="K151" s="1">
        <v>0</v>
      </c>
      <c r="M151" s="1">
        <v>-1500000</v>
      </c>
      <c r="O151" s="1">
        <v>3523923057</v>
      </c>
      <c r="Q151" s="1">
        <f t="shared" si="2"/>
        <v>22670431</v>
      </c>
      <c r="S151" s="1">
        <v>2198</v>
      </c>
      <c r="U151" s="1">
        <v>65490107575</v>
      </c>
      <c r="W151" s="1">
        <v>49444424473</v>
      </c>
      <c r="Y151" s="5">
        <v>3.1221869425682816E-3</v>
      </c>
    </row>
    <row r="152" spans="1:25" ht="21" x14ac:dyDescent="0.25">
      <c r="A152" s="2" t="s">
        <v>157</v>
      </c>
      <c r="C152" s="1">
        <v>31431228</v>
      </c>
      <c r="E152" s="1">
        <v>44655555956</v>
      </c>
      <c r="G152" s="1">
        <v>48840822375</v>
      </c>
      <c r="I152" s="1">
        <v>0</v>
      </c>
      <c r="K152" s="1">
        <v>0</v>
      </c>
      <c r="M152" s="1">
        <v>-3000000</v>
      </c>
      <c r="O152" s="1">
        <v>4807548180</v>
      </c>
      <c r="Q152" s="1">
        <f t="shared" si="2"/>
        <v>28431228</v>
      </c>
      <c r="S152" s="1">
        <v>1681</v>
      </c>
      <c r="U152" s="1">
        <v>40393340433</v>
      </c>
      <c r="W152" s="1">
        <v>47423455195</v>
      </c>
      <c r="Y152" s="5">
        <v>2.9945720707529799E-3</v>
      </c>
    </row>
    <row r="153" spans="1:25" ht="21" x14ac:dyDescent="0.25">
      <c r="A153" s="2" t="s">
        <v>158</v>
      </c>
      <c r="C153" s="1">
        <v>6154842</v>
      </c>
      <c r="E153" s="1">
        <v>82678919995</v>
      </c>
      <c r="G153" s="1">
        <v>81678563064</v>
      </c>
      <c r="I153" s="1">
        <v>0</v>
      </c>
      <c r="K153" s="1">
        <v>0</v>
      </c>
      <c r="M153" s="1">
        <v>0</v>
      </c>
      <c r="O153" s="1">
        <v>0</v>
      </c>
      <c r="Q153" s="1">
        <f t="shared" si="2"/>
        <v>6154842</v>
      </c>
      <c r="S153" s="1">
        <v>11271</v>
      </c>
      <c r="U153" s="1">
        <v>82678919995</v>
      </c>
      <c r="W153" s="1">
        <v>68834984619</v>
      </c>
      <c r="Y153" s="5">
        <v>4.3466112197683444E-3</v>
      </c>
    </row>
    <row r="154" spans="1:25" ht="21" x14ac:dyDescent="0.25">
      <c r="A154" s="2" t="s">
        <v>159</v>
      </c>
      <c r="C154" s="1">
        <v>14936648</v>
      </c>
      <c r="E154" s="1">
        <v>127143026962</v>
      </c>
      <c r="G154" s="1">
        <v>170147234922</v>
      </c>
      <c r="I154" s="1">
        <v>0</v>
      </c>
      <c r="K154" s="1">
        <v>0</v>
      </c>
      <c r="M154" s="1">
        <v>0</v>
      </c>
      <c r="O154" s="1">
        <v>0</v>
      </c>
      <c r="Q154" s="1">
        <f t="shared" si="2"/>
        <v>14936648</v>
      </c>
      <c r="S154" s="1">
        <v>9100</v>
      </c>
      <c r="U154" s="1">
        <v>127143026962</v>
      </c>
      <c r="W154" s="1">
        <v>134872808170</v>
      </c>
      <c r="Y154" s="5">
        <v>8.516594642654576E-3</v>
      </c>
    </row>
    <row r="155" spans="1:25" ht="21" x14ac:dyDescent="0.25">
      <c r="A155" s="2" t="s">
        <v>160</v>
      </c>
      <c r="C155" s="1">
        <v>2863795</v>
      </c>
      <c r="E155" s="1">
        <v>14882537049</v>
      </c>
      <c r="G155" s="1">
        <v>17703528497</v>
      </c>
      <c r="I155" s="1">
        <v>0</v>
      </c>
      <c r="K155" s="1">
        <v>0</v>
      </c>
      <c r="M155" s="1">
        <v>-2863795</v>
      </c>
      <c r="O155" s="1">
        <v>16434523065</v>
      </c>
      <c r="Q155" s="1">
        <f t="shared" si="2"/>
        <v>0</v>
      </c>
      <c r="S155" s="1">
        <v>0</v>
      </c>
      <c r="U155" s="1">
        <v>0</v>
      </c>
      <c r="W155" s="1">
        <v>0</v>
      </c>
      <c r="Y155" s="5">
        <v>0</v>
      </c>
    </row>
    <row r="156" spans="1:25" ht="21" x14ac:dyDescent="0.25">
      <c r="A156" s="2" t="s">
        <v>161</v>
      </c>
      <c r="C156" s="1">
        <v>59650723</v>
      </c>
      <c r="E156" s="1">
        <v>123275071406</v>
      </c>
      <c r="G156" s="1">
        <v>121161158099</v>
      </c>
      <c r="I156" s="1">
        <v>6632759</v>
      </c>
      <c r="K156" s="1">
        <v>4435785520</v>
      </c>
      <c r="M156" s="1">
        <v>0</v>
      </c>
      <c r="O156" s="1">
        <v>0</v>
      </c>
      <c r="Q156" s="1">
        <f t="shared" si="2"/>
        <v>66283482</v>
      </c>
      <c r="S156" s="1">
        <v>2145</v>
      </c>
      <c r="U156" s="1">
        <v>137055131829</v>
      </c>
      <c r="W156" s="1">
        <v>141079032417</v>
      </c>
      <c r="Y156" s="5">
        <v>8.9084890273736297E-3</v>
      </c>
    </row>
    <row r="157" spans="1:25" ht="21" x14ac:dyDescent="0.25">
      <c r="A157" s="2" t="s">
        <v>162</v>
      </c>
      <c r="C157" s="1">
        <v>28666061</v>
      </c>
      <c r="E157" s="1">
        <v>62135397838</v>
      </c>
      <c r="G157" s="1">
        <v>68266733636</v>
      </c>
      <c r="I157" s="1">
        <v>4883402</v>
      </c>
      <c r="K157" s="1">
        <v>0</v>
      </c>
      <c r="M157" s="1">
        <v>-28666061</v>
      </c>
      <c r="O157" s="1">
        <v>62447090289</v>
      </c>
      <c r="Q157" s="1">
        <f t="shared" si="2"/>
        <v>4883402</v>
      </c>
      <c r="S157" s="1">
        <v>2101</v>
      </c>
      <c r="U157" s="1">
        <v>10582332134</v>
      </c>
      <c r="W157" s="1">
        <v>10180717589</v>
      </c>
      <c r="Y157" s="5">
        <v>6.4286527472290421E-4</v>
      </c>
    </row>
    <row r="158" spans="1:25" ht="21" x14ac:dyDescent="0.25">
      <c r="A158" s="2" t="s">
        <v>163</v>
      </c>
      <c r="C158" s="1">
        <v>71962098</v>
      </c>
      <c r="E158" s="1">
        <v>134039263257</v>
      </c>
      <c r="G158" s="1">
        <v>124031928417</v>
      </c>
      <c r="I158" s="1">
        <v>0</v>
      </c>
      <c r="K158" s="1">
        <v>0</v>
      </c>
      <c r="M158" s="1">
        <v>0</v>
      </c>
      <c r="O158" s="1">
        <v>0</v>
      </c>
      <c r="Q158" s="1">
        <f t="shared" si="2"/>
        <v>71962098</v>
      </c>
      <c r="S158" s="1">
        <v>1719</v>
      </c>
      <c r="U158" s="1">
        <v>134039263257</v>
      </c>
      <c r="W158" s="1">
        <v>122746623459</v>
      </c>
      <c r="Y158" s="5">
        <v>7.7508821084025176E-3</v>
      </c>
    </row>
    <row r="159" spans="1:25" ht="21" x14ac:dyDescent="0.25">
      <c r="A159" s="2" t="s">
        <v>164</v>
      </c>
      <c r="C159" s="1">
        <v>7049594</v>
      </c>
      <c r="E159" s="1">
        <v>17325821463</v>
      </c>
      <c r="G159" s="1">
        <v>17452776093</v>
      </c>
      <c r="I159" s="1">
        <v>0</v>
      </c>
      <c r="K159" s="1">
        <v>0</v>
      </c>
      <c r="M159" s="1">
        <v>0</v>
      </c>
      <c r="O159" s="1">
        <v>0</v>
      </c>
      <c r="Q159" s="1">
        <f t="shared" si="2"/>
        <v>7049594</v>
      </c>
      <c r="S159" s="1">
        <v>2360</v>
      </c>
      <c r="U159" s="1">
        <v>17325821463</v>
      </c>
      <c r="W159" s="1">
        <v>16508437507</v>
      </c>
      <c r="Y159" s="5">
        <v>1.0424315496827257E-3</v>
      </c>
    </row>
    <row r="160" spans="1:25" ht="21" x14ac:dyDescent="0.25">
      <c r="A160" s="2" t="s">
        <v>165</v>
      </c>
      <c r="C160" s="1">
        <v>221646</v>
      </c>
      <c r="E160" s="1">
        <v>1228457127</v>
      </c>
      <c r="G160" s="1">
        <v>2018981970</v>
      </c>
      <c r="I160" s="1">
        <v>0</v>
      </c>
      <c r="K160" s="1">
        <v>0</v>
      </c>
      <c r="M160" s="1">
        <v>-221646</v>
      </c>
      <c r="O160" s="1">
        <v>2080563127</v>
      </c>
      <c r="Q160" s="1">
        <f t="shared" si="2"/>
        <v>0</v>
      </c>
      <c r="S160" s="1">
        <v>0</v>
      </c>
      <c r="U160" s="1">
        <v>0</v>
      </c>
      <c r="W160" s="1">
        <v>0</v>
      </c>
      <c r="Y160" s="5">
        <v>0</v>
      </c>
    </row>
    <row r="161" spans="1:25" ht="21" x14ac:dyDescent="0.25">
      <c r="A161" s="2" t="s">
        <v>166</v>
      </c>
      <c r="C161" s="1">
        <v>13857880</v>
      </c>
      <c r="E161" s="1">
        <v>60170440711</v>
      </c>
      <c r="G161" s="1">
        <v>100793060447</v>
      </c>
      <c r="I161" s="1">
        <v>0</v>
      </c>
      <c r="K161" s="1">
        <v>0</v>
      </c>
      <c r="M161" s="1">
        <v>0</v>
      </c>
      <c r="O161" s="1">
        <v>0</v>
      </c>
      <c r="Q161" s="1">
        <f t="shared" si="2"/>
        <v>13857880</v>
      </c>
      <c r="S161" s="1">
        <v>6670</v>
      </c>
      <c r="U161" s="1">
        <v>60170440711</v>
      </c>
      <c r="W161" s="1">
        <v>91717559779</v>
      </c>
      <c r="Y161" s="5">
        <v>5.7915401098983599E-3</v>
      </c>
    </row>
    <row r="162" spans="1:25" ht="21" x14ac:dyDescent="0.25">
      <c r="A162" s="2" t="s">
        <v>167</v>
      </c>
      <c r="C162" s="1">
        <v>36000000</v>
      </c>
      <c r="E162" s="1">
        <v>87977210418</v>
      </c>
      <c r="G162" s="1">
        <v>107629542360</v>
      </c>
      <c r="I162" s="1">
        <v>0</v>
      </c>
      <c r="K162" s="1">
        <v>0</v>
      </c>
      <c r="M162" s="1">
        <v>0</v>
      </c>
      <c r="O162" s="1">
        <v>0</v>
      </c>
      <c r="Q162" s="1">
        <f t="shared" si="2"/>
        <v>36000000</v>
      </c>
      <c r="S162" s="1">
        <v>3580</v>
      </c>
      <c r="U162" s="1">
        <v>87977210418</v>
      </c>
      <c r="W162" s="1">
        <v>127883757600</v>
      </c>
      <c r="Y162" s="5">
        <v>8.0752683927652856E-3</v>
      </c>
    </row>
    <row r="163" spans="1:25" ht="21" x14ac:dyDescent="0.25">
      <c r="A163" s="2" t="s">
        <v>168</v>
      </c>
      <c r="C163" s="1">
        <v>3727515</v>
      </c>
      <c r="E163" s="1">
        <v>102779554235</v>
      </c>
      <c r="G163" s="1">
        <v>90063376875</v>
      </c>
      <c r="I163" s="1">
        <v>0</v>
      </c>
      <c r="K163" s="1">
        <v>0</v>
      </c>
      <c r="M163" s="1">
        <v>-300000</v>
      </c>
      <c r="O163" s="1">
        <v>6024071429</v>
      </c>
      <c r="Q163" s="1">
        <f t="shared" si="2"/>
        <v>3427515</v>
      </c>
      <c r="S163" s="1">
        <v>20280</v>
      </c>
      <c r="U163" s="1">
        <v>94507591211</v>
      </c>
      <c r="W163" s="1">
        <v>68972691868</v>
      </c>
      <c r="Y163" s="5">
        <v>4.3553067962525957E-3</v>
      </c>
    </row>
    <row r="164" spans="1:25" ht="21" x14ac:dyDescent="0.25">
      <c r="A164" s="2" t="s">
        <v>169</v>
      </c>
      <c r="C164" s="1">
        <v>11093197</v>
      </c>
      <c r="E164" s="1">
        <v>19264143622</v>
      </c>
      <c r="G164" s="1">
        <v>18877770897</v>
      </c>
      <c r="I164" s="1">
        <v>0</v>
      </c>
      <c r="K164" s="1">
        <v>0</v>
      </c>
      <c r="M164" s="1">
        <v>-8093197</v>
      </c>
      <c r="O164" s="1">
        <v>14324644956</v>
      </c>
      <c r="Q164" s="1">
        <f t="shared" si="2"/>
        <v>3000000</v>
      </c>
      <c r="S164" s="1">
        <v>1850</v>
      </c>
      <c r="U164" s="1">
        <v>5209718250</v>
      </c>
      <c r="W164" s="1">
        <v>5507098500</v>
      </c>
      <c r="Y164" s="5">
        <v>3.4774782417634488E-4</v>
      </c>
    </row>
    <row r="165" spans="1:25" ht="21" x14ac:dyDescent="0.25">
      <c r="A165" s="2" t="s">
        <v>170</v>
      </c>
      <c r="C165" s="1">
        <v>28306998</v>
      </c>
      <c r="E165" s="1">
        <v>114903274225</v>
      </c>
      <c r="G165" s="1">
        <v>151114434791</v>
      </c>
      <c r="I165" s="1">
        <v>0</v>
      </c>
      <c r="K165" s="1">
        <v>0</v>
      </c>
      <c r="M165" s="1">
        <v>0</v>
      </c>
      <c r="O165" s="1">
        <v>0</v>
      </c>
      <c r="Q165" s="1">
        <f t="shared" si="2"/>
        <v>28306998</v>
      </c>
      <c r="S165" s="1">
        <v>4590</v>
      </c>
      <c r="U165" s="1">
        <v>114903274225</v>
      </c>
      <c r="W165" s="1">
        <v>128924768716</v>
      </c>
      <c r="Y165" s="5">
        <v>8.1410034346448504E-3</v>
      </c>
    </row>
    <row r="166" spans="1:25" ht="21" x14ac:dyDescent="0.25">
      <c r="A166" s="2" t="s">
        <v>171</v>
      </c>
      <c r="C166" s="1">
        <v>8879348</v>
      </c>
      <c r="E166" s="1">
        <v>74540415174</v>
      </c>
      <c r="G166" s="1">
        <v>85640107420</v>
      </c>
      <c r="I166" s="1">
        <v>67273</v>
      </c>
      <c r="K166" s="1">
        <v>601316522</v>
      </c>
      <c r="M166" s="1">
        <v>0</v>
      </c>
      <c r="O166" s="1">
        <v>0</v>
      </c>
      <c r="Q166" s="1">
        <f t="shared" si="2"/>
        <v>8946621</v>
      </c>
      <c r="S166" s="1">
        <v>9380</v>
      </c>
      <c r="U166" s="1">
        <v>75141731696</v>
      </c>
      <c r="W166" s="1">
        <v>83270608753</v>
      </c>
      <c r="Y166" s="5">
        <v>5.2581541825873369E-3</v>
      </c>
    </row>
    <row r="167" spans="1:25" ht="21" x14ac:dyDescent="0.25">
      <c r="A167" s="2" t="s">
        <v>172</v>
      </c>
      <c r="C167" s="1">
        <v>56109312</v>
      </c>
      <c r="E167" s="1">
        <v>84014362500</v>
      </c>
      <c r="G167" s="1">
        <v>108678745860</v>
      </c>
      <c r="I167" s="1">
        <v>0</v>
      </c>
      <c r="K167" s="1">
        <v>0</v>
      </c>
      <c r="M167" s="1">
        <v>-14011087</v>
      </c>
      <c r="O167" s="1">
        <v>25573742963</v>
      </c>
      <c r="Q167" s="1">
        <f t="shared" si="2"/>
        <v>42098225</v>
      </c>
      <c r="S167" s="1">
        <v>1701</v>
      </c>
      <c r="U167" s="1">
        <v>63035090064</v>
      </c>
      <c r="W167" s="1">
        <v>71055542531</v>
      </c>
      <c r="Y167" s="5">
        <v>4.4868291916015275E-3</v>
      </c>
    </row>
    <row r="168" spans="1:25" ht="21" x14ac:dyDescent="0.25">
      <c r="A168" s="2" t="s">
        <v>173</v>
      </c>
      <c r="C168" s="1">
        <v>31742081</v>
      </c>
      <c r="E168" s="1">
        <v>98756308516</v>
      </c>
      <c r="G168" s="1">
        <v>82489895836</v>
      </c>
      <c r="I168" s="1">
        <v>0</v>
      </c>
      <c r="K168" s="1">
        <v>0</v>
      </c>
      <c r="M168" s="1">
        <v>0</v>
      </c>
      <c r="O168" s="1">
        <v>0</v>
      </c>
      <c r="Q168" s="1">
        <f t="shared" si="2"/>
        <v>31742081</v>
      </c>
      <c r="S168" s="1">
        <v>2619</v>
      </c>
      <c r="U168" s="1">
        <v>98756308516</v>
      </c>
      <c r="W168" s="1">
        <v>82489895836</v>
      </c>
      <c r="Y168" s="5">
        <v>5.2088557692407961E-3</v>
      </c>
    </row>
    <row r="169" spans="1:25" ht="21" x14ac:dyDescent="0.25">
      <c r="A169" s="2" t="s">
        <v>174</v>
      </c>
      <c r="C169" s="1">
        <v>19749859</v>
      </c>
      <c r="E169" s="1">
        <v>138053969328</v>
      </c>
      <c r="G169" s="1">
        <v>150310467165</v>
      </c>
      <c r="I169" s="1">
        <v>0</v>
      </c>
      <c r="K169" s="1">
        <v>0</v>
      </c>
      <c r="M169" s="1">
        <v>0</v>
      </c>
      <c r="O169" s="1">
        <v>0</v>
      </c>
      <c r="Q169" s="1">
        <f t="shared" si="2"/>
        <v>19749859</v>
      </c>
      <c r="S169" s="1">
        <v>6290</v>
      </c>
      <c r="U169" s="1">
        <v>138053969328</v>
      </c>
      <c r="W169" s="1">
        <v>123266341391</v>
      </c>
      <c r="Y169" s="5">
        <v>7.7836998943997052E-3</v>
      </c>
    </row>
    <row r="170" spans="1:25" ht="21" x14ac:dyDescent="0.25">
      <c r="A170" s="2" t="s">
        <v>175</v>
      </c>
      <c r="C170" s="1">
        <v>100000</v>
      </c>
      <c r="E170" s="1">
        <v>6506286661</v>
      </c>
      <c r="G170" s="1">
        <v>8641679430</v>
      </c>
      <c r="I170" s="1">
        <v>0</v>
      </c>
      <c r="K170" s="1">
        <v>0</v>
      </c>
      <c r="M170" s="1">
        <v>-100000</v>
      </c>
      <c r="O170" s="1">
        <v>8485712179</v>
      </c>
      <c r="Q170" s="1">
        <f t="shared" si="2"/>
        <v>0</v>
      </c>
      <c r="S170" s="1">
        <v>0</v>
      </c>
      <c r="U170" s="1">
        <v>0</v>
      </c>
      <c r="W170" s="1">
        <v>0</v>
      </c>
      <c r="Y170" s="5">
        <v>0</v>
      </c>
    </row>
    <row r="171" spans="1:25" ht="21" x14ac:dyDescent="0.25">
      <c r="A171" s="2" t="s">
        <v>176</v>
      </c>
      <c r="C171" s="1">
        <v>9770764</v>
      </c>
      <c r="E171" s="1">
        <v>32104319787</v>
      </c>
      <c r="G171" s="1">
        <v>30927802822</v>
      </c>
      <c r="I171" s="1">
        <v>4000000</v>
      </c>
      <c r="K171" s="1">
        <v>13545990634</v>
      </c>
      <c r="M171" s="1">
        <v>0</v>
      </c>
      <c r="O171" s="1">
        <v>0</v>
      </c>
      <c r="Q171" s="1">
        <f t="shared" si="2"/>
        <v>13770764</v>
      </c>
      <c r="S171" s="1">
        <v>3400</v>
      </c>
      <c r="U171" s="1">
        <v>45650310421</v>
      </c>
      <c r="W171" s="1">
        <v>46458674381</v>
      </c>
      <c r="Y171" s="5">
        <v>2.9336506202149912E-3</v>
      </c>
    </row>
    <row r="172" spans="1:25" ht="21" x14ac:dyDescent="0.25">
      <c r="A172" s="2" t="s">
        <v>177</v>
      </c>
      <c r="C172" s="1">
        <v>18616407</v>
      </c>
      <c r="E172" s="1">
        <v>120377872065</v>
      </c>
      <c r="G172" s="1">
        <v>130600590369</v>
      </c>
      <c r="I172" s="1">
        <v>0</v>
      </c>
      <c r="K172" s="1">
        <v>0</v>
      </c>
      <c r="M172" s="1">
        <v>-200000</v>
      </c>
      <c r="O172" s="1">
        <v>1226445762</v>
      </c>
      <c r="Q172" s="1">
        <f t="shared" si="2"/>
        <v>18416407</v>
      </c>
      <c r="S172" s="1">
        <v>5930</v>
      </c>
      <c r="U172" s="1">
        <v>119084627109</v>
      </c>
      <c r="W172" s="1">
        <v>108365105671</v>
      </c>
      <c r="Y172" s="5">
        <v>6.8427557113296495E-3</v>
      </c>
    </row>
    <row r="173" spans="1:25" ht="21" x14ac:dyDescent="0.25">
      <c r="A173" s="2" t="s">
        <v>178</v>
      </c>
      <c r="C173" s="1">
        <v>0</v>
      </c>
      <c r="E173" s="1">
        <v>0</v>
      </c>
      <c r="G173" s="1">
        <v>0</v>
      </c>
      <c r="I173" s="1">
        <v>1780400</v>
      </c>
      <c r="K173" s="1">
        <v>4346949842</v>
      </c>
      <c r="M173" s="1">
        <v>0</v>
      </c>
      <c r="O173" s="1">
        <v>0</v>
      </c>
      <c r="Q173" s="1">
        <f t="shared" si="2"/>
        <v>1780400</v>
      </c>
      <c r="S173" s="1">
        <v>1996</v>
      </c>
      <c r="U173" s="1">
        <v>4346949842</v>
      </c>
      <c r="W173" s="1">
        <v>3526208466</v>
      </c>
      <c r="Y173" s="5">
        <v>2.2266377142949356E-4</v>
      </c>
    </row>
    <row r="174" spans="1:25" ht="21" x14ac:dyDescent="0.25">
      <c r="A174" s="2" t="s">
        <v>179</v>
      </c>
      <c r="C174" s="1">
        <v>0</v>
      </c>
      <c r="E174" s="1">
        <v>0</v>
      </c>
      <c r="G174" s="1">
        <v>0</v>
      </c>
      <c r="I174" s="1">
        <v>16292197</v>
      </c>
      <c r="K174" s="1">
        <v>24558709748</v>
      </c>
      <c r="M174" s="1">
        <v>0</v>
      </c>
      <c r="O174" s="1">
        <v>0</v>
      </c>
      <c r="Q174" s="1">
        <f t="shared" si="2"/>
        <v>16292197</v>
      </c>
      <c r="S174" s="1">
        <v>1366</v>
      </c>
      <c r="U174" s="1">
        <v>24558709748</v>
      </c>
      <c r="W174" s="1">
        <v>22083108861</v>
      </c>
      <c r="Y174" s="5">
        <v>1.3944462873620497E-3</v>
      </c>
    </row>
    <row r="175" spans="1:25" s="3" customFormat="1" ht="27" thickBot="1" x14ac:dyDescent="0.3">
      <c r="A175" s="3" t="s">
        <v>180</v>
      </c>
      <c r="C175" s="3" t="s">
        <v>180</v>
      </c>
      <c r="E175" s="4">
        <f>SUM(E10:E174)</f>
        <v>14301475188253</v>
      </c>
      <c r="G175" s="4">
        <f>SUM(G10:G174)</f>
        <v>17442439972915</v>
      </c>
      <c r="I175" s="3" t="s">
        <v>180</v>
      </c>
      <c r="K175" s="4">
        <f>SUM(K10:K174)</f>
        <v>399599344117</v>
      </c>
      <c r="M175" s="3" t="s">
        <v>180</v>
      </c>
      <c r="O175" s="4">
        <f>SUM(O10:O174)</f>
        <v>2837721728840</v>
      </c>
      <c r="Q175" s="1"/>
      <c r="S175" s="3" t="s">
        <v>180</v>
      </c>
      <c r="U175" s="4">
        <f>SUM(U10:U174)</f>
        <v>12713695961377</v>
      </c>
      <c r="W175" s="4">
        <f>SUM(W10:W174)</f>
        <v>14815802465097</v>
      </c>
      <c r="Y175" s="7">
        <f>SUM(Y10:Y174)</f>
        <v>0.93554946777581816</v>
      </c>
    </row>
    <row r="176" spans="1:25" ht="19.5" thickTop="1" x14ac:dyDescent="0.25"/>
    <row r="180" spans="23:23" x14ac:dyDescent="0.25">
      <c r="W180" s="5"/>
    </row>
  </sheetData>
  <mergeCells count="23">
    <mergeCell ref="A5:Y5"/>
    <mergeCell ref="A6:Y6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10"/>
  <sheetViews>
    <sheetView rightToLeft="1" workbookViewId="0">
      <selection activeCell="C10" sqref="C10"/>
    </sheetView>
  </sheetViews>
  <sheetFormatPr defaultRowHeight="18.75" x14ac:dyDescent="0.25"/>
  <cols>
    <col min="1" max="1" width="19.42578125" style="1" customWidth="1"/>
    <col min="2" max="2" width="1" style="1" customWidth="1"/>
    <col min="3" max="3" width="17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9.570312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</row>
    <row r="3" spans="1:25" ht="26.25" x14ac:dyDescent="0.25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 t="s">
        <v>1</v>
      </c>
    </row>
    <row r="4" spans="1:25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</row>
    <row r="5" spans="1:25" ht="26.25" customHeight="1" x14ac:dyDescent="0.25">
      <c r="A5" s="11" t="s">
        <v>261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26.25" customHeight="1" x14ac:dyDescent="0.25">
      <c r="A6" s="11" t="s">
        <v>262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26.25" x14ac:dyDescent="0.25">
      <c r="A7" s="8" t="s">
        <v>3</v>
      </c>
      <c r="C7" s="8" t="s">
        <v>6</v>
      </c>
      <c r="D7" s="8" t="s">
        <v>6</v>
      </c>
      <c r="E7" s="8" t="s">
        <v>6</v>
      </c>
      <c r="F7" s="8" t="s">
        <v>6</v>
      </c>
      <c r="G7" s="8" t="s">
        <v>6</v>
      </c>
      <c r="H7" s="8" t="s">
        <v>6</v>
      </c>
      <c r="I7" s="8" t="s">
        <v>6</v>
      </c>
      <c r="J7" s="8" t="s">
        <v>6</v>
      </c>
      <c r="K7" s="8" t="s">
        <v>6</v>
      </c>
      <c r="L7" s="8" t="s">
        <v>6</v>
      </c>
      <c r="M7" s="8" t="s">
        <v>6</v>
      </c>
    </row>
    <row r="8" spans="1:25" ht="26.25" x14ac:dyDescent="0.25">
      <c r="A8" s="8" t="s">
        <v>3</v>
      </c>
      <c r="C8" s="8" t="s">
        <v>7</v>
      </c>
      <c r="E8" s="8" t="s">
        <v>181</v>
      </c>
      <c r="G8" s="8" t="s">
        <v>182</v>
      </c>
      <c r="I8" s="8" t="s">
        <v>183</v>
      </c>
      <c r="K8" s="8" t="s">
        <v>184</v>
      </c>
      <c r="M8" s="8" t="s">
        <v>185</v>
      </c>
    </row>
    <row r="9" spans="1:25" ht="21" x14ac:dyDescent="0.25">
      <c r="A9" s="2" t="s">
        <v>158</v>
      </c>
      <c r="C9" s="1">
        <v>6154842</v>
      </c>
      <c r="E9" s="1">
        <v>13260</v>
      </c>
      <c r="G9" s="1">
        <v>11271</v>
      </c>
      <c r="I9" s="5">
        <f>(G9-E9)/E9</f>
        <v>-0.15</v>
      </c>
      <c r="K9" s="1">
        <v>69371224182</v>
      </c>
      <c r="M9" s="1" t="s">
        <v>256</v>
      </c>
      <c r="O9" s="5"/>
    </row>
    <row r="10" spans="1:25" ht="21" x14ac:dyDescent="0.25">
      <c r="A10" s="2" t="s">
        <v>128</v>
      </c>
      <c r="C10" s="1">
        <v>521375</v>
      </c>
      <c r="E10" s="1">
        <v>11080</v>
      </c>
      <c r="G10" s="1">
        <v>9418</v>
      </c>
      <c r="I10" s="5">
        <f>(G10-E10)/E10</f>
        <v>-0.15</v>
      </c>
      <c r="K10" s="1">
        <v>4910309750</v>
      </c>
      <c r="M10" s="1" t="s">
        <v>256</v>
      </c>
      <c r="O10" s="5"/>
    </row>
  </sheetData>
  <mergeCells count="13">
    <mergeCell ref="K8"/>
    <mergeCell ref="M8"/>
    <mergeCell ref="C7:M7"/>
    <mergeCell ref="A2:M2"/>
    <mergeCell ref="A3:M3"/>
    <mergeCell ref="A4:M4"/>
    <mergeCell ref="A7:A8"/>
    <mergeCell ref="C8"/>
    <mergeCell ref="E8"/>
    <mergeCell ref="G8"/>
    <mergeCell ref="I8"/>
    <mergeCell ref="A5:Y5"/>
    <mergeCell ref="A6:Y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5"/>
  <sheetViews>
    <sheetView rightToLeft="1" workbookViewId="0">
      <selection activeCell="I17" sqref="I17"/>
    </sheetView>
  </sheetViews>
  <sheetFormatPr defaultRowHeight="18.75" x14ac:dyDescent="0.25"/>
  <cols>
    <col min="1" max="1" width="21.5703125" style="1" customWidth="1"/>
    <col min="2" max="2" width="1" style="1" customWidth="1"/>
    <col min="3" max="3" width="22" style="1" customWidth="1"/>
    <col min="4" max="4" width="1" style="1" customWidth="1"/>
    <col min="5" max="5" width="25.85546875" style="1" bestFit="1" customWidth="1"/>
    <col min="6" max="6" width="1" style="1" customWidth="1"/>
    <col min="7" max="7" width="23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</row>
    <row r="3" spans="1:11" ht="26.25" x14ac:dyDescent="0.25">
      <c r="A3" s="9" t="s">
        <v>1</v>
      </c>
      <c r="B3" s="9" t="s">
        <v>1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spans="1:1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</row>
    <row r="5" spans="1:11" ht="28.5" x14ac:dyDescent="0.25">
      <c r="A5" s="11" t="s">
        <v>263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27" thickBot="1" x14ac:dyDescent="0.3">
      <c r="A6" s="8" t="s">
        <v>187</v>
      </c>
      <c r="C6" s="8" t="s">
        <v>229</v>
      </c>
      <c r="E6" s="8" t="s">
        <v>5</v>
      </c>
      <c r="F6" s="8" t="s">
        <v>5</v>
      </c>
      <c r="G6" s="8" t="s">
        <v>5</v>
      </c>
      <c r="I6" s="8" t="s">
        <v>6</v>
      </c>
      <c r="J6" s="8" t="s">
        <v>6</v>
      </c>
      <c r="K6" s="8" t="s">
        <v>6</v>
      </c>
    </row>
    <row r="7" spans="1:11" ht="27" thickBot="1" x14ac:dyDescent="0.3">
      <c r="A7" s="8" t="s">
        <v>187</v>
      </c>
      <c r="C7" s="8" t="s">
        <v>188</v>
      </c>
      <c r="E7" s="8" t="s">
        <v>189</v>
      </c>
      <c r="G7" s="8" t="s">
        <v>190</v>
      </c>
      <c r="I7" s="8" t="s">
        <v>188</v>
      </c>
      <c r="K7" s="8" t="s">
        <v>186</v>
      </c>
    </row>
    <row r="8" spans="1:11" ht="21" x14ac:dyDescent="0.25">
      <c r="A8" s="2" t="s">
        <v>191</v>
      </c>
      <c r="C8" s="1">
        <v>618994711890</v>
      </c>
      <c r="E8" s="1">
        <v>2863449842486</v>
      </c>
      <c r="G8" s="1">
        <v>3116181451952</v>
      </c>
      <c r="I8" s="1">
        <f>C8+E8-G8</f>
        <v>366263102424</v>
      </c>
      <c r="K8" s="5">
        <v>2.3127822562829366E-2</v>
      </c>
    </row>
    <row r="9" spans="1:11" ht="21.75" thickBot="1" x14ac:dyDescent="0.3">
      <c r="A9" s="2" t="s">
        <v>192</v>
      </c>
      <c r="C9" s="1">
        <v>4993605</v>
      </c>
      <c r="E9" s="1">
        <v>21116</v>
      </c>
      <c r="G9" s="1">
        <v>0</v>
      </c>
      <c r="I9" s="1">
        <f>C9+E9-G9</f>
        <v>5014721</v>
      </c>
      <c r="K9" s="5">
        <v>3.1665646013076114E-7</v>
      </c>
    </row>
    <row r="10" spans="1:11" s="3" customFormat="1" ht="27" thickBot="1" x14ac:dyDescent="0.3">
      <c r="A10" s="3" t="s">
        <v>180</v>
      </c>
      <c r="C10" s="4">
        <f>SUM(C8:C9)</f>
        <v>618999705495</v>
      </c>
      <c r="E10" s="4">
        <f>SUM(E8:E9)</f>
        <v>2863449863602</v>
      </c>
      <c r="G10" s="4">
        <f>SUM(G8:G9)</f>
        <v>3116181451952</v>
      </c>
      <c r="I10" s="4">
        <f>SUM(I8:I9)</f>
        <v>366268117145</v>
      </c>
      <c r="K10" s="7">
        <f>SUM(K8:K9)</f>
        <v>2.3128139219289495E-2</v>
      </c>
    </row>
    <row r="11" spans="1:11" ht="19.5" thickTop="1" x14ac:dyDescent="0.25"/>
    <row r="15" spans="1:11" x14ac:dyDescent="0.25">
      <c r="I15" s="5"/>
    </row>
  </sheetData>
  <mergeCells count="13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  <mergeCell ref="A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4"/>
  <sheetViews>
    <sheetView rightToLeft="1" workbookViewId="0">
      <selection activeCell="C17" sqref="C17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3.28515625" style="1" bestFit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</row>
    <row r="3" spans="1:9" ht="26.25" x14ac:dyDescent="0.25">
      <c r="A3" s="9" t="s">
        <v>193</v>
      </c>
      <c r="B3" s="9" t="s">
        <v>193</v>
      </c>
      <c r="C3" s="9" t="s">
        <v>193</v>
      </c>
      <c r="D3" s="9" t="s">
        <v>193</v>
      </c>
      <c r="E3" s="9" t="s">
        <v>193</v>
      </c>
      <c r="F3" s="9" t="s">
        <v>193</v>
      </c>
      <c r="G3" s="9" t="s">
        <v>193</v>
      </c>
    </row>
    <row r="4" spans="1:9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</row>
    <row r="5" spans="1:9" ht="28.5" x14ac:dyDescent="0.25">
      <c r="A5" s="11" t="s">
        <v>264</v>
      </c>
      <c r="B5" s="11"/>
      <c r="C5" s="11"/>
      <c r="D5" s="11"/>
      <c r="E5" s="11"/>
      <c r="F5" s="11"/>
      <c r="G5" s="11"/>
      <c r="H5" s="12"/>
      <c r="I5" s="12"/>
    </row>
    <row r="6" spans="1:9" ht="27" thickBot="1" x14ac:dyDescent="0.3">
      <c r="A6" s="8" t="s">
        <v>197</v>
      </c>
      <c r="C6" s="8" t="s">
        <v>188</v>
      </c>
      <c r="E6" s="8" t="s">
        <v>247</v>
      </c>
      <c r="G6" s="8" t="s">
        <v>13</v>
      </c>
    </row>
    <row r="7" spans="1:9" ht="21" x14ac:dyDescent="0.25">
      <c r="A7" s="2" t="s">
        <v>254</v>
      </c>
      <c r="C7" s="1">
        <f>'سرمایه‌گذاری در سهام'!I176</f>
        <v>617025088308</v>
      </c>
      <c r="E7" s="5">
        <f>C7/$C$10</f>
        <v>0.98166129913019529</v>
      </c>
      <c r="G7" s="5">
        <v>3.8962283300602682E-2</v>
      </c>
    </row>
    <row r="8" spans="1:9" ht="21" x14ac:dyDescent="0.25">
      <c r="A8" s="2" t="s">
        <v>255</v>
      </c>
      <c r="C8" s="1">
        <f>'درآمد سپرده بانکی'!C10</f>
        <v>7701867942</v>
      </c>
      <c r="E8" s="5">
        <f t="shared" ref="E8:E9" si="0">C8/$C$10</f>
        <v>1.2253352145543378E-2</v>
      </c>
      <c r="G8" s="5">
        <v>4.8633737328722978E-4</v>
      </c>
    </row>
    <row r="9" spans="1:9" ht="21" x14ac:dyDescent="0.25">
      <c r="A9" s="2" t="s">
        <v>252</v>
      </c>
      <c r="C9" s="1">
        <f>'سایر درآمدها'!C9</f>
        <v>3824957587</v>
      </c>
      <c r="E9" s="5">
        <f t="shared" si="0"/>
        <v>6.0853487242613219E-3</v>
      </c>
      <c r="G9" s="5">
        <v>2.4152839802049164E-4</v>
      </c>
    </row>
    <row r="10" spans="1:9" s="3" customFormat="1" ht="26.25" x14ac:dyDescent="0.25">
      <c r="A10" s="3" t="s">
        <v>180</v>
      </c>
      <c r="C10" s="4">
        <f>SUM(C7:C9)</f>
        <v>628551913837</v>
      </c>
      <c r="E10" s="7">
        <f>SUM(E7:E9)</f>
        <v>1</v>
      </c>
      <c r="G10" s="7">
        <f>SUM(G7:G9)</f>
        <v>3.9690149071910402E-2</v>
      </c>
    </row>
    <row r="11" spans="1:9" ht="19.5" thickTop="1" x14ac:dyDescent="0.25"/>
    <row r="14" spans="1:9" x14ac:dyDescent="0.25">
      <c r="C14" s="5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76"/>
  <sheetViews>
    <sheetView rightToLeft="1" topLeftCell="A3" zoomScaleNormal="100" workbookViewId="0">
      <selection activeCell="E21" sqref="E21"/>
    </sheetView>
  </sheetViews>
  <sheetFormatPr defaultRowHeight="18.75" x14ac:dyDescent="0.25"/>
  <cols>
    <col min="1" max="1" width="32.42578125" style="1" bestFit="1" customWidth="1"/>
    <col min="2" max="2" width="1" style="1" customWidth="1"/>
    <col min="3" max="3" width="23" style="1" customWidth="1"/>
    <col min="4" max="4" width="1" style="1" customWidth="1"/>
    <col min="5" max="5" width="24.85546875" style="1" bestFit="1" customWidth="1"/>
    <col min="6" max="6" width="1" style="1" customWidth="1"/>
    <col min="7" max="7" width="23.28515625" style="1" bestFit="1" customWidth="1"/>
    <col min="8" max="8" width="1" style="1" customWidth="1"/>
    <col min="9" max="9" width="22.7109375" style="1" bestFit="1" customWidth="1"/>
    <col min="10" max="10" width="1" style="1" customWidth="1"/>
    <col min="11" max="11" width="23" style="1" customWidth="1"/>
    <col min="12" max="12" width="1" style="1" customWidth="1"/>
    <col min="13" max="13" width="22.57031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24.285156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  <c r="T2" s="9" t="s">
        <v>0</v>
      </c>
      <c r="U2" s="9" t="s">
        <v>0</v>
      </c>
    </row>
    <row r="3" spans="1:21" ht="26.25" x14ac:dyDescent="0.25">
      <c r="A3" s="9" t="s">
        <v>193</v>
      </c>
      <c r="B3" s="9" t="s">
        <v>193</v>
      </c>
      <c r="C3" s="9" t="s">
        <v>193</v>
      </c>
      <c r="D3" s="9" t="s">
        <v>193</v>
      </c>
      <c r="E3" s="9" t="s">
        <v>193</v>
      </c>
      <c r="F3" s="9" t="s">
        <v>193</v>
      </c>
      <c r="G3" s="9" t="s">
        <v>193</v>
      </c>
      <c r="H3" s="9" t="s">
        <v>193</v>
      </c>
      <c r="I3" s="9" t="s">
        <v>193</v>
      </c>
      <c r="J3" s="9" t="s">
        <v>193</v>
      </c>
      <c r="K3" s="9" t="s">
        <v>193</v>
      </c>
      <c r="L3" s="9" t="s">
        <v>193</v>
      </c>
      <c r="M3" s="9" t="s">
        <v>193</v>
      </c>
      <c r="N3" s="9" t="s">
        <v>193</v>
      </c>
      <c r="O3" s="9" t="s">
        <v>193</v>
      </c>
      <c r="P3" s="9" t="s">
        <v>193</v>
      </c>
      <c r="Q3" s="9" t="s">
        <v>193</v>
      </c>
      <c r="R3" s="9" t="s">
        <v>193</v>
      </c>
      <c r="S3" s="9" t="s">
        <v>193</v>
      </c>
      <c r="T3" s="9" t="s">
        <v>193</v>
      </c>
      <c r="U3" s="9" t="s">
        <v>193</v>
      </c>
    </row>
    <row r="4" spans="1:21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  <c r="T4" s="9" t="s">
        <v>2</v>
      </c>
      <c r="U4" s="9" t="s">
        <v>2</v>
      </c>
    </row>
    <row r="5" spans="1:21" s="13" customFormat="1" ht="28.5" x14ac:dyDescent="0.55000000000000004">
      <c r="A5" s="11" t="s">
        <v>265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26.25" x14ac:dyDescent="0.25">
      <c r="A6" s="8" t="s">
        <v>3</v>
      </c>
      <c r="C6" s="8" t="s">
        <v>257</v>
      </c>
      <c r="D6" s="8" t="s">
        <v>195</v>
      </c>
      <c r="E6" s="8" t="s">
        <v>195</v>
      </c>
      <c r="F6" s="8" t="s">
        <v>195</v>
      </c>
      <c r="G6" s="8" t="s">
        <v>195</v>
      </c>
      <c r="H6" s="8" t="s">
        <v>195</v>
      </c>
      <c r="I6" s="8" t="s">
        <v>195</v>
      </c>
      <c r="J6" s="8" t="s">
        <v>195</v>
      </c>
      <c r="K6" s="8" t="s">
        <v>195</v>
      </c>
      <c r="M6" s="8" t="s">
        <v>258</v>
      </c>
      <c r="N6" s="8" t="s">
        <v>196</v>
      </c>
      <c r="O6" s="8" t="s">
        <v>196</v>
      </c>
      <c r="P6" s="8" t="s">
        <v>196</v>
      </c>
      <c r="Q6" s="8" t="s">
        <v>196</v>
      </c>
      <c r="R6" s="8" t="s">
        <v>196</v>
      </c>
      <c r="S6" s="8" t="s">
        <v>196</v>
      </c>
      <c r="T6" s="8" t="s">
        <v>196</v>
      </c>
      <c r="U6" s="8" t="s">
        <v>196</v>
      </c>
    </row>
    <row r="7" spans="1:21" ht="26.25" x14ac:dyDescent="0.25">
      <c r="A7" s="8" t="s">
        <v>3</v>
      </c>
      <c r="C7" s="8" t="s">
        <v>244</v>
      </c>
      <c r="E7" s="8" t="s">
        <v>245</v>
      </c>
      <c r="G7" s="8" t="s">
        <v>246</v>
      </c>
      <c r="I7" s="8" t="s">
        <v>188</v>
      </c>
      <c r="K7" s="8" t="s">
        <v>247</v>
      </c>
      <c r="M7" s="8" t="s">
        <v>244</v>
      </c>
      <c r="O7" s="8" t="s">
        <v>245</v>
      </c>
      <c r="Q7" s="8" t="s">
        <v>246</v>
      </c>
      <c r="S7" s="8" t="s">
        <v>188</v>
      </c>
      <c r="U7" s="8" t="s">
        <v>247</v>
      </c>
    </row>
    <row r="8" spans="1:21" ht="21" x14ac:dyDescent="0.25">
      <c r="A8" s="2" t="s">
        <v>160</v>
      </c>
      <c r="C8" s="1">
        <v>0</v>
      </c>
      <c r="E8" s="1">
        <v>0</v>
      </c>
      <c r="G8" s="1">
        <v>1551986016</v>
      </c>
      <c r="I8" s="1">
        <f>C8+E8+G8</f>
        <v>1551986016</v>
      </c>
      <c r="K8" s="5">
        <f>I8/$I$176</f>
        <v>2.5152721427516675E-3</v>
      </c>
      <c r="M8" s="1">
        <v>0</v>
      </c>
      <c r="O8" s="1">
        <v>0</v>
      </c>
      <c r="Q8" s="1">
        <v>4752568203</v>
      </c>
      <c r="S8" s="1">
        <f>M8+O8+Q8</f>
        <v>4752568203</v>
      </c>
      <c r="U8" s="5">
        <f>S8/$S$176</f>
        <v>1.002723331106617E-3</v>
      </c>
    </row>
    <row r="9" spans="1:21" ht="21" x14ac:dyDescent="0.25">
      <c r="A9" s="2" t="s">
        <v>92</v>
      </c>
      <c r="C9" s="1">
        <v>1204744574</v>
      </c>
      <c r="E9" s="1">
        <v>-36095909300</v>
      </c>
      <c r="G9" s="1">
        <v>23551945898</v>
      </c>
      <c r="I9" s="1">
        <f t="shared" ref="I9:I72" si="0">C9+E9+G9</f>
        <v>-11339218828</v>
      </c>
      <c r="K9" s="5">
        <f t="shared" ref="K9:K72" si="1">I9/$I$176</f>
        <v>-1.8377241124982926E-2</v>
      </c>
      <c r="M9" s="1">
        <v>1204744574</v>
      </c>
      <c r="O9" s="1">
        <v>4242946514</v>
      </c>
      <c r="Q9" s="1">
        <v>23551945898</v>
      </c>
      <c r="S9" s="1">
        <f t="shared" ref="S9:S72" si="2">M9+O9+Q9</f>
        <v>28999636986</v>
      </c>
      <c r="U9" s="5">
        <f t="shared" ref="U9:U72" si="3">S9/$S$176</f>
        <v>6.1185050603017243E-3</v>
      </c>
    </row>
    <row r="10" spans="1:21" ht="21" x14ac:dyDescent="0.25">
      <c r="A10" s="2" t="s">
        <v>28</v>
      </c>
      <c r="C10" s="1">
        <v>0</v>
      </c>
      <c r="E10" s="1">
        <v>-27100598652</v>
      </c>
      <c r="G10" s="1">
        <v>742414205</v>
      </c>
      <c r="I10" s="1">
        <f t="shared" si="0"/>
        <v>-26358184447</v>
      </c>
      <c r="K10" s="5">
        <f t="shared" si="1"/>
        <v>-4.2718172966482039E-2</v>
      </c>
      <c r="M10" s="1">
        <v>0</v>
      </c>
      <c r="O10" s="1">
        <v>17864420622</v>
      </c>
      <c r="Q10" s="1">
        <v>742414205</v>
      </c>
      <c r="S10" s="1">
        <f t="shared" si="2"/>
        <v>18606834827</v>
      </c>
      <c r="U10" s="5">
        <f t="shared" si="3"/>
        <v>3.9257737295180176E-3</v>
      </c>
    </row>
    <row r="11" spans="1:21" ht="21" x14ac:dyDescent="0.25">
      <c r="A11" s="2" t="s">
        <v>80</v>
      </c>
      <c r="C11" s="1">
        <v>342961348</v>
      </c>
      <c r="E11" s="1">
        <v>-4158856488</v>
      </c>
      <c r="G11" s="1">
        <v>281233759</v>
      </c>
      <c r="I11" s="1">
        <f t="shared" si="0"/>
        <v>-3534661381</v>
      </c>
      <c r="K11" s="5">
        <f t="shared" si="1"/>
        <v>-5.728553745995504E-3</v>
      </c>
      <c r="M11" s="1">
        <v>342961348</v>
      </c>
      <c r="O11" s="1">
        <v>7935418230</v>
      </c>
      <c r="Q11" s="1">
        <v>449492217</v>
      </c>
      <c r="S11" s="1">
        <f t="shared" si="2"/>
        <v>8727871795</v>
      </c>
      <c r="U11" s="5">
        <f t="shared" si="3"/>
        <v>1.8414550419769932E-3</v>
      </c>
    </row>
    <row r="12" spans="1:21" ht="21" x14ac:dyDescent="0.25">
      <c r="A12" s="2" t="s">
        <v>152</v>
      </c>
      <c r="C12" s="1">
        <v>0</v>
      </c>
      <c r="E12" s="1">
        <v>-12235272857</v>
      </c>
      <c r="G12" s="1">
        <v>3110134717</v>
      </c>
      <c r="I12" s="1">
        <f t="shared" si="0"/>
        <v>-9125138140</v>
      </c>
      <c r="K12" s="5">
        <f t="shared" si="1"/>
        <v>-1.478892562541154E-2</v>
      </c>
      <c r="M12" s="1">
        <v>0</v>
      </c>
      <c r="O12" s="1">
        <v>18035774822</v>
      </c>
      <c r="Q12" s="1">
        <v>20860848006</v>
      </c>
      <c r="S12" s="1">
        <f t="shared" si="2"/>
        <v>38896622828</v>
      </c>
      <c r="U12" s="5">
        <f t="shared" si="3"/>
        <v>8.2066263007588101E-3</v>
      </c>
    </row>
    <row r="13" spans="1:21" ht="21" x14ac:dyDescent="0.25">
      <c r="A13" s="2" t="s">
        <v>122</v>
      </c>
      <c r="C13" s="1">
        <v>0</v>
      </c>
      <c r="E13" s="1">
        <v>0</v>
      </c>
      <c r="G13" s="1">
        <v>13234375</v>
      </c>
      <c r="I13" s="1">
        <f t="shared" si="0"/>
        <v>13234375</v>
      </c>
      <c r="K13" s="5">
        <f t="shared" si="1"/>
        <v>2.1448682153737331E-5</v>
      </c>
      <c r="M13" s="1">
        <v>0</v>
      </c>
      <c r="O13" s="1">
        <v>0</v>
      </c>
      <c r="Q13" s="1">
        <v>13234375</v>
      </c>
      <c r="S13" s="1">
        <f t="shared" si="2"/>
        <v>13234375</v>
      </c>
      <c r="U13" s="5">
        <f t="shared" si="3"/>
        <v>2.7922622081966853E-6</v>
      </c>
    </row>
    <row r="14" spans="1:21" ht="21" x14ac:dyDescent="0.25">
      <c r="A14" s="2" t="s">
        <v>151</v>
      </c>
      <c r="C14" s="1">
        <v>0</v>
      </c>
      <c r="E14" s="1">
        <v>0</v>
      </c>
      <c r="G14" s="1">
        <v>11560723063</v>
      </c>
      <c r="I14" s="1">
        <f t="shared" si="0"/>
        <v>11560723063</v>
      </c>
      <c r="K14" s="5">
        <f t="shared" si="1"/>
        <v>1.8736228529542775E-2</v>
      </c>
      <c r="M14" s="1">
        <v>0</v>
      </c>
      <c r="O14" s="1">
        <v>0</v>
      </c>
      <c r="Q14" s="1">
        <v>28104914777</v>
      </c>
      <c r="S14" s="1">
        <f t="shared" si="2"/>
        <v>28104914777</v>
      </c>
      <c r="U14" s="5">
        <f t="shared" si="3"/>
        <v>5.9297315813104639E-3</v>
      </c>
    </row>
    <row r="15" spans="1:21" ht="21" x14ac:dyDescent="0.25">
      <c r="A15" s="2" t="s">
        <v>168</v>
      </c>
      <c r="C15" s="1">
        <v>0</v>
      </c>
      <c r="E15" s="1">
        <v>-12818721983</v>
      </c>
      <c r="G15" s="1">
        <v>-2247891595</v>
      </c>
      <c r="I15" s="1">
        <f t="shared" si="0"/>
        <v>-15066613578</v>
      </c>
      <c r="K15" s="5">
        <f t="shared" si="1"/>
        <v>-2.4418153918693185E-2</v>
      </c>
      <c r="M15" s="1">
        <v>0</v>
      </c>
      <c r="O15" s="1">
        <v>-25534899343</v>
      </c>
      <c r="Q15" s="1">
        <v>-2247891595</v>
      </c>
      <c r="S15" s="1">
        <f t="shared" si="2"/>
        <v>-27782790938</v>
      </c>
      <c r="U15" s="5">
        <f t="shared" si="3"/>
        <v>-5.8617680981842167E-3</v>
      </c>
    </row>
    <row r="16" spans="1:21" ht="21" x14ac:dyDescent="0.25">
      <c r="A16" s="2" t="s">
        <v>44</v>
      </c>
      <c r="C16" s="1">
        <v>0</v>
      </c>
      <c r="E16" s="1">
        <v>0</v>
      </c>
      <c r="G16" s="1">
        <v>10952023615</v>
      </c>
      <c r="I16" s="1">
        <f t="shared" si="0"/>
        <v>10952023615</v>
      </c>
      <c r="K16" s="5">
        <f t="shared" si="1"/>
        <v>1.7749721725307036E-2</v>
      </c>
      <c r="M16" s="1">
        <v>0</v>
      </c>
      <c r="O16" s="1">
        <v>0</v>
      </c>
      <c r="Q16" s="1">
        <v>10952023615</v>
      </c>
      <c r="S16" s="1">
        <f t="shared" si="2"/>
        <v>10952023615</v>
      </c>
      <c r="U16" s="5">
        <f t="shared" si="3"/>
        <v>2.3107189907677654E-3</v>
      </c>
    </row>
    <row r="17" spans="1:21" ht="21" x14ac:dyDescent="0.25">
      <c r="A17" s="2" t="s">
        <v>69</v>
      </c>
      <c r="C17" s="1">
        <v>12449675066</v>
      </c>
      <c r="E17" s="1">
        <v>4310028763</v>
      </c>
      <c r="G17" s="1">
        <v>15149486815</v>
      </c>
      <c r="I17" s="1">
        <f t="shared" si="0"/>
        <v>31909190644</v>
      </c>
      <c r="K17" s="5">
        <f t="shared" si="1"/>
        <v>5.1714575709556738E-2</v>
      </c>
      <c r="M17" s="1">
        <v>12449675066</v>
      </c>
      <c r="O17" s="1">
        <v>81321803291</v>
      </c>
      <c r="Q17" s="1">
        <v>15149486815</v>
      </c>
      <c r="S17" s="1">
        <f t="shared" si="2"/>
        <v>108920965172</v>
      </c>
      <c r="U17" s="5">
        <f t="shared" si="3"/>
        <v>2.2980752376299068E-2</v>
      </c>
    </row>
    <row r="18" spans="1:21" ht="21" x14ac:dyDescent="0.25">
      <c r="A18" s="2" t="s">
        <v>56</v>
      </c>
      <c r="C18" s="1">
        <v>9228964568</v>
      </c>
      <c r="E18" s="1">
        <v>-22034277546</v>
      </c>
      <c r="G18" s="1">
        <v>603226524</v>
      </c>
      <c r="I18" s="1">
        <f t="shared" si="0"/>
        <v>-12202086454</v>
      </c>
      <c r="K18" s="5">
        <f t="shared" si="1"/>
        <v>-1.9775673121267143E-2</v>
      </c>
      <c r="M18" s="1">
        <v>9228964568</v>
      </c>
      <c r="O18" s="1">
        <v>6904089192</v>
      </c>
      <c r="Q18" s="1">
        <v>603226524</v>
      </c>
      <c r="S18" s="1">
        <f t="shared" si="2"/>
        <v>16736280284</v>
      </c>
      <c r="U18" s="5">
        <f t="shared" si="3"/>
        <v>3.5311137052411231E-3</v>
      </c>
    </row>
    <row r="19" spans="1:21" ht="21" x14ac:dyDescent="0.25">
      <c r="A19" s="2" t="s">
        <v>147</v>
      </c>
      <c r="C19" s="1">
        <v>5175644149</v>
      </c>
      <c r="E19" s="1">
        <v>-26775527077</v>
      </c>
      <c r="G19" s="1">
        <v>19362495523</v>
      </c>
      <c r="I19" s="1">
        <f t="shared" si="0"/>
        <v>-2237387405</v>
      </c>
      <c r="K19" s="5">
        <f t="shared" si="1"/>
        <v>-3.6260882213644528E-3</v>
      </c>
      <c r="M19" s="1">
        <v>5175644149</v>
      </c>
      <c r="O19" s="1">
        <v>6337938152</v>
      </c>
      <c r="Q19" s="1">
        <v>19362495523</v>
      </c>
      <c r="S19" s="1">
        <f t="shared" si="2"/>
        <v>30876077824</v>
      </c>
      <c r="U19" s="5">
        <f t="shared" si="3"/>
        <v>6.5144070079089459E-3</v>
      </c>
    </row>
    <row r="20" spans="1:21" ht="21" x14ac:dyDescent="0.25">
      <c r="A20" s="2" t="s">
        <v>143</v>
      </c>
      <c r="C20" s="1">
        <v>0</v>
      </c>
      <c r="E20" s="1">
        <v>-463364713</v>
      </c>
      <c r="G20" s="1">
        <v>-106618314</v>
      </c>
      <c r="I20" s="1">
        <f t="shared" si="0"/>
        <v>-569983027</v>
      </c>
      <c r="K20" s="5">
        <f t="shared" si="1"/>
        <v>-9.2375988886124829E-4</v>
      </c>
      <c r="M20" s="1">
        <v>0</v>
      </c>
      <c r="O20" s="1">
        <v>-107700260</v>
      </c>
      <c r="Q20" s="1">
        <v>-106618314</v>
      </c>
      <c r="S20" s="1">
        <f t="shared" si="2"/>
        <v>-214318574</v>
      </c>
      <c r="U20" s="5">
        <f t="shared" si="3"/>
        <v>-4.5218127391342978E-5</v>
      </c>
    </row>
    <row r="21" spans="1:21" ht="21" x14ac:dyDescent="0.25">
      <c r="A21" s="2" t="s">
        <v>104</v>
      </c>
      <c r="C21" s="1">
        <v>0</v>
      </c>
      <c r="E21" s="1">
        <v>-9245012310</v>
      </c>
      <c r="G21" s="1">
        <v>1235577812</v>
      </c>
      <c r="I21" s="1">
        <f t="shared" si="0"/>
        <v>-8009434498</v>
      </c>
      <c r="K21" s="5">
        <f t="shared" si="1"/>
        <v>-1.2980727444913773E-2</v>
      </c>
      <c r="M21" s="1">
        <v>0</v>
      </c>
      <c r="O21" s="1">
        <v>17248528125</v>
      </c>
      <c r="Q21" s="1">
        <v>1235577812</v>
      </c>
      <c r="S21" s="1">
        <f t="shared" si="2"/>
        <v>18484105937</v>
      </c>
      <c r="U21" s="5">
        <f t="shared" si="3"/>
        <v>3.8998797041937443E-3</v>
      </c>
    </row>
    <row r="22" spans="1:21" ht="21" x14ac:dyDescent="0.25">
      <c r="A22" s="2" t="s">
        <v>50</v>
      </c>
      <c r="C22" s="1">
        <v>0</v>
      </c>
      <c r="E22" s="1">
        <v>-9066782981</v>
      </c>
      <c r="G22" s="1">
        <v>7427107195</v>
      </c>
      <c r="I22" s="1">
        <f t="shared" si="0"/>
        <v>-1639675786</v>
      </c>
      <c r="K22" s="5">
        <f t="shared" si="1"/>
        <v>-2.6573891679126087E-3</v>
      </c>
      <c r="M22" s="1">
        <v>0</v>
      </c>
      <c r="O22" s="1">
        <v>2899328108</v>
      </c>
      <c r="Q22" s="1">
        <v>7427107195</v>
      </c>
      <c r="S22" s="1">
        <f t="shared" si="2"/>
        <v>10326435303</v>
      </c>
      <c r="U22" s="5">
        <f t="shared" si="3"/>
        <v>2.1787288815644855E-3</v>
      </c>
    </row>
    <row r="23" spans="1:21" ht="21" x14ac:dyDescent="0.25">
      <c r="A23" s="2" t="s">
        <v>66</v>
      </c>
      <c r="C23" s="1">
        <v>6788918740</v>
      </c>
      <c r="E23" s="1">
        <v>-13150156671</v>
      </c>
      <c r="G23" s="1">
        <v>4529419695</v>
      </c>
      <c r="I23" s="1">
        <f t="shared" si="0"/>
        <v>-1831818236</v>
      </c>
      <c r="K23" s="5">
        <f t="shared" si="1"/>
        <v>-2.9687905252332504E-3</v>
      </c>
      <c r="M23" s="1">
        <v>6788918740</v>
      </c>
      <c r="O23" s="1">
        <v>10080387129</v>
      </c>
      <c r="Q23" s="1">
        <v>4529419695</v>
      </c>
      <c r="S23" s="1">
        <f t="shared" si="2"/>
        <v>21398725564</v>
      </c>
      <c r="U23" s="5">
        <f t="shared" si="3"/>
        <v>4.5148223996924301E-3</v>
      </c>
    </row>
    <row r="24" spans="1:21" ht="21" x14ac:dyDescent="0.25">
      <c r="A24" s="2" t="s">
        <v>74</v>
      </c>
      <c r="C24" s="1">
        <v>7726965435</v>
      </c>
      <c r="E24" s="1">
        <v>-17763418929</v>
      </c>
      <c r="G24" s="1">
        <v>1476497822</v>
      </c>
      <c r="I24" s="1">
        <f t="shared" si="0"/>
        <v>-8559955672</v>
      </c>
      <c r="K24" s="5">
        <f t="shared" si="1"/>
        <v>-1.3872945904797849E-2</v>
      </c>
      <c r="M24" s="1">
        <v>7726965435</v>
      </c>
      <c r="O24" s="1">
        <v>19370667805</v>
      </c>
      <c r="Q24" s="1">
        <v>1476497822</v>
      </c>
      <c r="S24" s="1">
        <f t="shared" si="2"/>
        <v>28574131062</v>
      </c>
      <c r="U24" s="5">
        <f t="shared" si="3"/>
        <v>6.028729448612543E-3</v>
      </c>
    </row>
    <row r="25" spans="1:21" ht="21" x14ac:dyDescent="0.25">
      <c r="A25" s="2" t="s">
        <v>99</v>
      </c>
      <c r="C25" s="1">
        <v>14851644286</v>
      </c>
      <c r="E25" s="1">
        <v>-17779138135</v>
      </c>
      <c r="G25" s="1">
        <v>224634215</v>
      </c>
      <c r="I25" s="1">
        <f t="shared" si="0"/>
        <v>-2702859634</v>
      </c>
      <c r="K25" s="5">
        <f t="shared" si="1"/>
        <v>-4.3804695874064938E-3</v>
      </c>
      <c r="M25" s="1">
        <v>14851644286</v>
      </c>
      <c r="O25" s="1">
        <v>-7569251228</v>
      </c>
      <c r="Q25" s="1">
        <v>224634215</v>
      </c>
      <c r="S25" s="1">
        <f t="shared" si="2"/>
        <v>7507027273</v>
      </c>
      <c r="U25" s="5">
        <f t="shared" si="3"/>
        <v>1.5838744595267796E-3</v>
      </c>
    </row>
    <row r="26" spans="1:21" ht="21" x14ac:dyDescent="0.25">
      <c r="A26" s="2" t="s">
        <v>175</v>
      </c>
      <c r="C26" s="1">
        <v>0</v>
      </c>
      <c r="E26" s="1">
        <v>0</v>
      </c>
      <c r="G26" s="1">
        <v>3247518849</v>
      </c>
      <c r="I26" s="1">
        <f t="shared" si="0"/>
        <v>3247518849</v>
      </c>
      <c r="K26" s="5">
        <f t="shared" si="1"/>
        <v>5.263187689669659E-3</v>
      </c>
      <c r="M26" s="1">
        <v>0</v>
      </c>
      <c r="O26" s="1">
        <v>0</v>
      </c>
      <c r="Q26" s="1">
        <v>3247518849</v>
      </c>
      <c r="S26" s="1">
        <f t="shared" si="2"/>
        <v>3247518849</v>
      </c>
      <c r="U26" s="5">
        <f t="shared" si="3"/>
        <v>6.8517962899412312E-4</v>
      </c>
    </row>
    <row r="27" spans="1:21" ht="21" x14ac:dyDescent="0.25">
      <c r="A27" s="2" t="s">
        <v>102</v>
      </c>
      <c r="C27" s="1">
        <v>6473697780</v>
      </c>
      <c r="E27" s="1">
        <v>-37093336732</v>
      </c>
      <c r="G27" s="1">
        <v>22126799992</v>
      </c>
      <c r="I27" s="1">
        <f t="shared" si="0"/>
        <v>-8492838960</v>
      </c>
      <c r="K27" s="5">
        <f t="shared" si="1"/>
        <v>-1.3764171215937065E-2</v>
      </c>
      <c r="M27" s="1">
        <v>6473697780</v>
      </c>
      <c r="O27" s="1">
        <v>2083641232</v>
      </c>
      <c r="Q27" s="1">
        <v>22126799992</v>
      </c>
      <c r="S27" s="1">
        <f t="shared" si="2"/>
        <v>30684139004</v>
      </c>
      <c r="U27" s="5">
        <f t="shared" si="3"/>
        <v>6.4739106857651446E-3</v>
      </c>
    </row>
    <row r="28" spans="1:21" ht="21" x14ac:dyDescent="0.25">
      <c r="A28" s="2" t="s">
        <v>113</v>
      </c>
      <c r="C28" s="1">
        <v>0</v>
      </c>
      <c r="E28" s="1">
        <v>-45885538754</v>
      </c>
      <c r="G28" s="1">
        <v>6709122475</v>
      </c>
      <c r="I28" s="1">
        <f t="shared" si="0"/>
        <v>-39176416279</v>
      </c>
      <c r="K28" s="5">
        <f t="shared" si="1"/>
        <v>-6.3492420359161042E-2</v>
      </c>
      <c r="M28" s="1">
        <v>20561969246</v>
      </c>
      <c r="O28" s="1">
        <v>6821270888</v>
      </c>
      <c r="Q28" s="1">
        <v>6709122475</v>
      </c>
      <c r="S28" s="1">
        <f t="shared" si="2"/>
        <v>34092362609</v>
      </c>
      <c r="U28" s="5">
        <f t="shared" si="3"/>
        <v>7.1929966999762706E-3</v>
      </c>
    </row>
    <row r="29" spans="1:21" ht="21" x14ac:dyDescent="0.25">
      <c r="A29" s="2" t="s">
        <v>79</v>
      </c>
      <c r="C29" s="1">
        <v>0</v>
      </c>
      <c r="E29" s="1">
        <v>0</v>
      </c>
      <c r="G29" s="1">
        <v>52384129189</v>
      </c>
      <c r="I29" s="1">
        <f t="shared" si="0"/>
        <v>52384129189</v>
      </c>
      <c r="K29" s="5">
        <f t="shared" si="1"/>
        <v>8.4897891806388667E-2</v>
      </c>
      <c r="M29" s="1">
        <v>0</v>
      </c>
      <c r="O29" s="1">
        <v>0</v>
      </c>
      <c r="Q29" s="1">
        <v>52384129189</v>
      </c>
      <c r="S29" s="1">
        <f t="shared" si="2"/>
        <v>52384129189</v>
      </c>
      <c r="U29" s="5">
        <f t="shared" si="3"/>
        <v>1.105229557449729E-2</v>
      </c>
    </row>
    <row r="30" spans="1:21" ht="21" x14ac:dyDescent="0.25">
      <c r="A30" s="2" t="s">
        <v>172</v>
      </c>
      <c r="C30" s="1">
        <v>6438262048</v>
      </c>
      <c r="E30" s="1">
        <v>-18629589288</v>
      </c>
      <c r="G30" s="1">
        <v>6580128923</v>
      </c>
      <c r="I30" s="1">
        <f t="shared" si="0"/>
        <v>-5611198317</v>
      </c>
      <c r="K30" s="5">
        <f t="shared" si="1"/>
        <v>-9.0939548866432185E-3</v>
      </c>
      <c r="M30" s="1">
        <v>6438262048</v>
      </c>
      <c r="O30" s="1">
        <v>13986634378</v>
      </c>
      <c r="Q30" s="1">
        <v>6580128923</v>
      </c>
      <c r="S30" s="1">
        <f t="shared" si="2"/>
        <v>27005025349</v>
      </c>
      <c r="U30" s="5">
        <f t="shared" si="3"/>
        <v>5.697670778816998E-3</v>
      </c>
    </row>
    <row r="31" spans="1:21" ht="21" x14ac:dyDescent="0.25">
      <c r="A31" s="2" t="s">
        <v>131</v>
      </c>
      <c r="C31" s="1">
        <v>508706413</v>
      </c>
      <c r="E31" s="1">
        <v>0</v>
      </c>
      <c r="G31" s="1">
        <v>37385516092</v>
      </c>
      <c r="I31" s="1">
        <f t="shared" si="0"/>
        <v>37894222505</v>
      </c>
      <c r="K31" s="5">
        <f t="shared" si="1"/>
        <v>6.1414395010927603E-2</v>
      </c>
      <c r="M31" s="1">
        <v>508706413</v>
      </c>
      <c r="O31" s="1">
        <v>0</v>
      </c>
      <c r="Q31" s="1">
        <v>37385516092</v>
      </c>
      <c r="S31" s="1">
        <f t="shared" si="2"/>
        <v>37894222505</v>
      </c>
      <c r="U31" s="5">
        <f t="shared" si="3"/>
        <v>7.9951342930593885E-3</v>
      </c>
    </row>
    <row r="32" spans="1:21" ht="21" x14ac:dyDescent="0.25">
      <c r="A32" s="2" t="s">
        <v>86</v>
      </c>
      <c r="C32" s="1">
        <v>0</v>
      </c>
      <c r="E32" s="1">
        <v>0</v>
      </c>
      <c r="G32" s="1">
        <v>473893967</v>
      </c>
      <c r="I32" s="1">
        <f t="shared" si="0"/>
        <v>473893967</v>
      </c>
      <c r="K32" s="5">
        <f t="shared" si="1"/>
        <v>7.6803030537948998E-4</v>
      </c>
      <c r="M32" s="1">
        <v>1387986630</v>
      </c>
      <c r="O32" s="1">
        <v>0</v>
      </c>
      <c r="Q32" s="1">
        <v>1689084658</v>
      </c>
      <c r="S32" s="1">
        <f t="shared" si="2"/>
        <v>3077071288</v>
      </c>
      <c r="U32" s="5">
        <f t="shared" si="3"/>
        <v>6.4921765247013923E-4</v>
      </c>
    </row>
    <row r="33" spans="1:21" ht="21" x14ac:dyDescent="0.25">
      <c r="A33" s="2" t="s">
        <v>149</v>
      </c>
      <c r="C33" s="1">
        <v>6066089214</v>
      </c>
      <c r="E33" s="1">
        <v>-41845779266</v>
      </c>
      <c r="G33" s="1">
        <v>41499233194</v>
      </c>
      <c r="I33" s="1">
        <f t="shared" si="0"/>
        <v>5719543142</v>
      </c>
      <c r="K33" s="5">
        <f t="shared" si="1"/>
        <v>9.2695471389730253E-3</v>
      </c>
      <c r="M33" s="1">
        <v>6066089214</v>
      </c>
      <c r="O33" s="1">
        <v>22941741602</v>
      </c>
      <c r="Q33" s="1">
        <v>52919747864</v>
      </c>
      <c r="S33" s="1">
        <f t="shared" si="2"/>
        <v>81927578680</v>
      </c>
      <c r="U33" s="5">
        <f t="shared" si="3"/>
        <v>1.7285537228408934E-2</v>
      </c>
    </row>
    <row r="34" spans="1:21" ht="21" x14ac:dyDescent="0.25">
      <c r="A34" s="2" t="s">
        <v>24</v>
      </c>
      <c r="C34" s="1">
        <v>2463384106</v>
      </c>
      <c r="E34" s="1">
        <v>-3460929765</v>
      </c>
      <c r="G34" s="1">
        <v>-5777540648</v>
      </c>
      <c r="I34" s="1">
        <f t="shared" si="0"/>
        <v>-6775086307</v>
      </c>
      <c r="K34" s="5">
        <f t="shared" si="1"/>
        <v>-1.0980244459068226E-2</v>
      </c>
      <c r="M34" s="1">
        <v>2463384106</v>
      </c>
      <c r="O34" s="1">
        <v>-1615803517</v>
      </c>
      <c r="Q34" s="1">
        <v>-5777540648</v>
      </c>
      <c r="S34" s="1">
        <f t="shared" si="2"/>
        <v>-4929960059</v>
      </c>
      <c r="U34" s="5">
        <f t="shared" si="3"/>
        <v>-1.040150453698403E-3</v>
      </c>
    </row>
    <row r="35" spans="1:21" ht="21" x14ac:dyDescent="0.25">
      <c r="A35" s="2" t="s">
        <v>41</v>
      </c>
      <c r="C35" s="1">
        <v>9718723883</v>
      </c>
      <c r="E35" s="1">
        <v>-37717765987</v>
      </c>
      <c r="G35" s="1">
        <v>50539288578</v>
      </c>
      <c r="I35" s="1">
        <f t="shared" si="0"/>
        <v>22540246474</v>
      </c>
      <c r="K35" s="5">
        <f t="shared" si="1"/>
        <v>3.6530518614420748E-2</v>
      </c>
      <c r="M35" s="1">
        <v>9718723883</v>
      </c>
      <c r="O35" s="1">
        <v>50222877802</v>
      </c>
      <c r="Q35" s="1">
        <v>50539288578</v>
      </c>
      <c r="S35" s="1">
        <f t="shared" si="2"/>
        <v>110480890263</v>
      </c>
      <c r="U35" s="5">
        <f t="shared" si="3"/>
        <v>2.3309874067290678E-2</v>
      </c>
    </row>
    <row r="36" spans="1:21" ht="21" x14ac:dyDescent="0.25">
      <c r="A36" s="2" t="s">
        <v>109</v>
      </c>
      <c r="C36" s="1">
        <v>0</v>
      </c>
      <c r="E36" s="1">
        <v>0</v>
      </c>
      <c r="G36" s="1">
        <v>9318472046</v>
      </c>
      <c r="I36" s="1">
        <f t="shared" si="0"/>
        <v>9318472046</v>
      </c>
      <c r="K36" s="5">
        <f t="shared" si="1"/>
        <v>1.5102257951217219E-2</v>
      </c>
      <c r="M36" s="1">
        <v>8679813140</v>
      </c>
      <c r="O36" s="1">
        <v>0</v>
      </c>
      <c r="Q36" s="1">
        <v>9318472046</v>
      </c>
      <c r="S36" s="1">
        <f t="shared" si="2"/>
        <v>17998285186</v>
      </c>
      <c r="U36" s="5">
        <f t="shared" si="3"/>
        <v>3.7973785340988187E-3</v>
      </c>
    </row>
    <row r="37" spans="1:21" ht="21" x14ac:dyDescent="0.25">
      <c r="A37" s="2" t="s">
        <v>60</v>
      </c>
      <c r="C37" s="1">
        <v>0</v>
      </c>
      <c r="E37" s="1">
        <v>0</v>
      </c>
      <c r="G37" s="1">
        <v>-595000020</v>
      </c>
      <c r="I37" s="1">
        <f t="shared" si="0"/>
        <v>-595000020</v>
      </c>
      <c r="K37" s="5">
        <f t="shared" si="1"/>
        <v>-9.6430442015186624E-4</v>
      </c>
      <c r="M37" s="1">
        <v>0</v>
      </c>
      <c r="O37" s="1">
        <v>0</v>
      </c>
      <c r="Q37" s="1">
        <v>-595000020</v>
      </c>
      <c r="S37" s="1">
        <f t="shared" si="2"/>
        <v>-595000020</v>
      </c>
      <c r="U37" s="5">
        <f t="shared" si="3"/>
        <v>-1.2553642085268643E-4</v>
      </c>
    </row>
    <row r="38" spans="1:21" ht="21" x14ac:dyDescent="0.25">
      <c r="A38" s="2" t="s">
        <v>33</v>
      </c>
      <c r="C38" s="1">
        <v>0</v>
      </c>
      <c r="E38" s="1">
        <v>0</v>
      </c>
      <c r="G38" s="1">
        <v>233942541</v>
      </c>
      <c r="I38" s="1">
        <f t="shared" si="0"/>
        <v>233942541</v>
      </c>
      <c r="K38" s="5">
        <f t="shared" si="1"/>
        <v>3.79145913890657E-4</v>
      </c>
      <c r="M38" s="1">
        <v>426129900</v>
      </c>
      <c r="O38" s="1">
        <v>0</v>
      </c>
      <c r="Q38" s="1">
        <v>1293337842</v>
      </c>
      <c r="S38" s="1">
        <f t="shared" si="2"/>
        <v>1719467742</v>
      </c>
      <c r="U38" s="5">
        <f t="shared" si="3"/>
        <v>3.627828888179373E-4</v>
      </c>
    </row>
    <row r="39" spans="1:21" ht="21" x14ac:dyDescent="0.25">
      <c r="A39" s="2" t="s">
        <v>29</v>
      </c>
      <c r="C39" s="1">
        <v>0</v>
      </c>
      <c r="E39" s="1">
        <v>4218745860</v>
      </c>
      <c r="G39" s="1">
        <v>188597352</v>
      </c>
      <c r="I39" s="1">
        <f t="shared" si="0"/>
        <v>4407343212</v>
      </c>
      <c r="K39" s="5">
        <f t="shared" si="1"/>
        <v>7.1428914245379753E-3</v>
      </c>
      <c r="M39" s="1">
        <v>0</v>
      </c>
      <c r="O39" s="1">
        <v>11089418380</v>
      </c>
      <c r="Q39" s="1">
        <v>188597352</v>
      </c>
      <c r="S39" s="1">
        <f t="shared" si="2"/>
        <v>11278015732</v>
      </c>
      <c r="U39" s="5">
        <f t="shared" si="3"/>
        <v>2.3794986247489039E-3</v>
      </c>
    </row>
    <row r="40" spans="1:21" ht="21" x14ac:dyDescent="0.25">
      <c r="A40" s="2" t="s">
        <v>25</v>
      </c>
      <c r="C40" s="1">
        <v>0</v>
      </c>
      <c r="E40" s="1">
        <v>0</v>
      </c>
      <c r="G40" s="1">
        <v>62868583259</v>
      </c>
      <c r="I40" s="1">
        <f t="shared" si="0"/>
        <v>62868583259</v>
      </c>
      <c r="K40" s="5">
        <f t="shared" si="1"/>
        <v>0.10188983308830699</v>
      </c>
      <c r="M40" s="1">
        <v>0</v>
      </c>
      <c r="O40" s="1">
        <v>0</v>
      </c>
      <c r="Q40" s="1">
        <v>73019605623</v>
      </c>
      <c r="S40" s="1">
        <f t="shared" si="2"/>
        <v>73019605623</v>
      </c>
      <c r="U40" s="5">
        <f t="shared" si="3"/>
        <v>1.5406083418259577E-2</v>
      </c>
    </row>
    <row r="41" spans="1:21" ht="21" x14ac:dyDescent="0.25">
      <c r="A41" s="2" t="s">
        <v>111</v>
      </c>
      <c r="C41" s="1">
        <v>0</v>
      </c>
      <c r="E41" s="1">
        <v>0</v>
      </c>
      <c r="G41" s="1">
        <v>17608462081</v>
      </c>
      <c r="I41" s="1">
        <f t="shared" si="0"/>
        <v>17608462081</v>
      </c>
      <c r="K41" s="5">
        <f t="shared" si="1"/>
        <v>2.8537676043750099E-2</v>
      </c>
      <c r="M41" s="1">
        <v>0</v>
      </c>
      <c r="O41" s="1">
        <v>0</v>
      </c>
      <c r="Q41" s="1">
        <v>17608462081</v>
      </c>
      <c r="S41" s="1">
        <f t="shared" si="2"/>
        <v>17608462081</v>
      </c>
      <c r="U41" s="5">
        <f t="shared" si="3"/>
        <v>3.7151314824644655E-3</v>
      </c>
    </row>
    <row r="42" spans="1:21" ht="21" x14ac:dyDescent="0.25">
      <c r="A42" s="2" t="s">
        <v>101</v>
      </c>
      <c r="C42" s="1">
        <v>0</v>
      </c>
      <c r="E42" s="1">
        <v>0</v>
      </c>
      <c r="G42" s="1">
        <v>16067883234</v>
      </c>
      <c r="I42" s="1">
        <f t="shared" si="0"/>
        <v>16067883234</v>
      </c>
      <c r="K42" s="5">
        <f t="shared" si="1"/>
        <v>2.6040891267583931E-2</v>
      </c>
      <c r="M42" s="1">
        <v>11156862400</v>
      </c>
      <c r="O42" s="1">
        <v>0</v>
      </c>
      <c r="Q42" s="1">
        <v>16067883234</v>
      </c>
      <c r="S42" s="1">
        <f t="shared" si="2"/>
        <v>27224745634</v>
      </c>
      <c r="U42" s="5">
        <f t="shared" si="3"/>
        <v>5.7440285893051932E-3</v>
      </c>
    </row>
    <row r="43" spans="1:21" ht="21" x14ac:dyDescent="0.25">
      <c r="A43" s="2" t="s">
        <v>134</v>
      </c>
      <c r="C43" s="1">
        <v>0</v>
      </c>
      <c r="E43" s="1">
        <v>-32759249279</v>
      </c>
      <c r="G43" s="1">
        <v>1163268854</v>
      </c>
      <c r="I43" s="1">
        <f t="shared" si="0"/>
        <v>-31595980425</v>
      </c>
      <c r="K43" s="5">
        <f t="shared" si="1"/>
        <v>-5.1206962283563189E-2</v>
      </c>
      <c r="M43" s="1">
        <v>0</v>
      </c>
      <c r="O43" s="1">
        <v>2284231146</v>
      </c>
      <c r="Q43" s="1">
        <v>1163268854</v>
      </c>
      <c r="S43" s="1">
        <f t="shared" si="2"/>
        <v>3447500000</v>
      </c>
      <c r="U43" s="5">
        <f t="shared" si="3"/>
        <v>7.2737276696164892E-4</v>
      </c>
    </row>
    <row r="44" spans="1:21" ht="21" x14ac:dyDescent="0.25">
      <c r="A44" s="2" t="s">
        <v>119</v>
      </c>
      <c r="C44" s="1">
        <v>0</v>
      </c>
      <c r="E44" s="1">
        <v>24627502182</v>
      </c>
      <c r="G44" s="1">
        <v>15823669918</v>
      </c>
      <c r="I44" s="1">
        <f t="shared" si="0"/>
        <v>40451172100</v>
      </c>
      <c r="K44" s="5">
        <f t="shared" si="1"/>
        <v>6.5558391168379873E-2</v>
      </c>
      <c r="M44" s="1">
        <v>0</v>
      </c>
      <c r="O44" s="1">
        <v>58726578950</v>
      </c>
      <c r="Q44" s="1">
        <v>15823669918</v>
      </c>
      <c r="S44" s="1">
        <f t="shared" si="2"/>
        <v>74550248868</v>
      </c>
      <c r="U44" s="5">
        <f t="shared" si="3"/>
        <v>1.572902706216003E-2</v>
      </c>
    </row>
    <row r="45" spans="1:21" ht="21" x14ac:dyDescent="0.25">
      <c r="A45" s="2" t="s">
        <v>95</v>
      </c>
      <c r="C45" s="1">
        <v>0</v>
      </c>
      <c r="E45" s="1">
        <v>-1119852943</v>
      </c>
      <c r="G45" s="1">
        <v>3476579661</v>
      </c>
      <c r="I45" s="1">
        <f t="shared" si="0"/>
        <v>2356726718</v>
      </c>
      <c r="K45" s="5">
        <f t="shared" si="1"/>
        <v>3.8194990165839001E-3</v>
      </c>
      <c r="M45" s="1">
        <v>0</v>
      </c>
      <c r="O45" s="1">
        <v>18585613242</v>
      </c>
      <c r="Q45" s="1">
        <v>3476579661</v>
      </c>
      <c r="S45" s="1">
        <f t="shared" si="2"/>
        <v>22062192903</v>
      </c>
      <c r="U45" s="5">
        <f t="shared" si="3"/>
        <v>4.6548044371564224E-3</v>
      </c>
    </row>
    <row r="46" spans="1:21" ht="21" x14ac:dyDescent="0.25">
      <c r="A46" s="2" t="s">
        <v>146</v>
      </c>
      <c r="C46" s="1">
        <v>6083850658</v>
      </c>
      <c r="E46" s="1">
        <v>0</v>
      </c>
      <c r="G46" s="1">
        <v>-8072480520</v>
      </c>
      <c r="I46" s="1">
        <f t="shared" si="0"/>
        <v>-1988629862</v>
      </c>
      <c r="K46" s="5">
        <f t="shared" si="1"/>
        <v>-3.2229319353175748E-3</v>
      </c>
      <c r="M46" s="1">
        <v>6083850658</v>
      </c>
      <c r="O46" s="1">
        <v>0</v>
      </c>
      <c r="Q46" s="1">
        <v>-4961352978</v>
      </c>
      <c r="S46" s="1">
        <f t="shared" si="2"/>
        <v>1122497680</v>
      </c>
      <c r="U46" s="5">
        <f t="shared" si="3"/>
        <v>2.3683081752273578E-4</v>
      </c>
    </row>
    <row r="47" spans="1:21" ht="21" x14ac:dyDescent="0.25">
      <c r="A47" s="2" t="s">
        <v>62</v>
      </c>
      <c r="C47" s="1">
        <v>0</v>
      </c>
      <c r="E47" s="1">
        <v>0</v>
      </c>
      <c r="G47" s="1">
        <v>137552869</v>
      </c>
      <c r="I47" s="1">
        <f t="shared" si="0"/>
        <v>137552869</v>
      </c>
      <c r="K47" s="5">
        <f t="shared" si="1"/>
        <v>2.2292913465997969E-4</v>
      </c>
      <c r="M47" s="1">
        <v>0</v>
      </c>
      <c r="O47" s="1">
        <v>0</v>
      </c>
      <c r="Q47" s="1">
        <v>137552869</v>
      </c>
      <c r="S47" s="1">
        <f t="shared" si="2"/>
        <v>137552869</v>
      </c>
      <c r="U47" s="5">
        <f t="shared" si="3"/>
        <v>2.9021671045117689E-5</v>
      </c>
    </row>
    <row r="48" spans="1:21" ht="21" x14ac:dyDescent="0.25">
      <c r="A48" s="2" t="s">
        <v>117</v>
      </c>
      <c r="C48" s="1">
        <v>0</v>
      </c>
      <c r="E48" s="1">
        <v>0</v>
      </c>
      <c r="G48" s="1">
        <v>4037450</v>
      </c>
      <c r="I48" s="1">
        <f t="shared" si="0"/>
        <v>4037450</v>
      </c>
      <c r="K48" s="5">
        <f t="shared" si="1"/>
        <v>6.5434130256704063E-6</v>
      </c>
      <c r="M48" s="1">
        <v>0</v>
      </c>
      <c r="O48" s="1">
        <v>0</v>
      </c>
      <c r="Q48" s="1">
        <v>4037450</v>
      </c>
      <c r="S48" s="1">
        <f t="shared" si="2"/>
        <v>4037450</v>
      </c>
      <c r="U48" s="5">
        <f t="shared" si="3"/>
        <v>8.5184370644504994E-7</v>
      </c>
    </row>
    <row r="49" spans="1:21" ht="21" x14ac:dyDescent="0.25">
      <c r="A49" s="2" t="s">
        <v>118</v>
      </c>
      <c r="C49" s="1">
        <v>0</v>
      </c>
      <c r="E49" s="1">
        <v>-9580156961</v>
      </c>
      <c r="G49" s="1">
        <v>3891764175</v>
      </c>
      <c r="I49" s="1">
        <f t="shared" si="0"/>
        <v>-5688392786</v>
      </c>
      <c r="K49" s="5">
        <f t="shared" si="1"/>
        <v>-9.2190623911235989E-3</v>
      </c>
      <c r="M49" s="1">
        <v>0</v>
      </c>
      <c r="O49" s="1">
        <v>47148696730</v>
      </c>
      <c r="Q49" s="1">
        <v>20576811486</v>
      </c>
      <c r="S49" s="1">
        <f t="shared" si="2"/>
        <v>67725508216</v>
      </c>
      <c r="U49" s="5">
        <f t="shared" si="3"/>
        <v>1.4289105237115535E-2</v>
      </c>
    </row>
    <row r="50" spans="1:21" ht="21" x14ac:dyDescent="0.25">
      <c r="A50" s="2" t="s">
        <v>155</v>
      </c>
      <c r="C50" s="1">
        <v>0</v>
      </c>
      <c r="E50" s="1">
        <v>-605156468</v>
      </c>
      <c r="G50" s="1">
        <v>24427893</v>
      </c>
      <c r="I50" s="1">
        <f t="shared" si="0"/>
        <v>-580728575</v>
      </c>
      <c r="K50" s="5">
        <f t="shared" si="1"/>
        <v>-9.4117497976049574E-4</v>
      </c>
      <c r="M50" s="1">
        <v>834151357</v>
      </c>
      <c r="O50" s="1">
        <v>891473962</v>
      </c>
      <c r="Q50" s="1">
        <v>24427893</v>
      </c>
      <c r="S50" s="1">
        <f t="shared" si="2"/>
        <v>1750053212</v>
      </c>
      <c r="U50" s="5">
        <f t="shared" si="3"/>
        <v>3.6923598176724041E-4</v>
      </c>
    </row>
    <row r="51" spans="1:21" ht="21" x14ac:dyDescent="0.25">
      <c r="A51" s="2" t="s">
        <v>17</v>
      </c>
      <c r="C51" s="1">
        <v>0</v>
      </c>
      <c r="E51" s="1">
        <v>91080339526</v>
      </c>
      <c r="G51" s="1">
        <v>5759375274</v>
      </c>
      <c r="I51" s="1">
        <f t="shared" si="0"/>
        <v>96839714800</v>
      </c>
      <c r="K51" s="5">
        <f t="shared" si="1"/>
        <v>0.15694615443523194</v>
      </c>
      <c r="M51" s="1">
        <v>0</v>
      </c>
      <c r="O51" s="1">
        <v>182407001738</v>
      </c>
      <c r="Q51" s="1">
        <v>5759375274</v>
      </c>
      <c r="S51" s="1">
        <f t="shared" si="2"/>
        <v>188166377012</v>
      </c>
      <c r="U51" s="5">
        <f t="shared" si="3"/>
        <v>3.970039109394264E-2</v>
      </c>
    </row>
    <row r="52" spans="1:21" ht="21" x14ac:dyDescent="0.25">
      <c r="A52" s="2" t="s">
        <v>15</v>
      </c>
      <c r="C52" s="1">
        <v>11071824941</v>
      </c>
      <c r="E52" s="1">
        <v>8573198904</v>
      </c>
      <c r="G52" s="1">
        <v>19193782589</v>
      </c>
      <c r="I52" s="1">
        <f t="shared" si="0"/>
        <v>38838806434</v>
      </c>
      <c r="K52" s="5">
        <f t="shared" si="1"/>
        <v>6.2945262956006193E-2</v>
      </c>
      <c r="M52" s="1">
        <v>11071824941</v>
      </c>
      <c r="O52" s="1">
        <v>89643703807</v>
      </c>
      <c r="Q52" s="1">
        <v>19193782589</v>
      </c>
      <c r="S52" s="1">
        <f t="shared" si="2"/>
        <v>119909311337</v>
      </c>
      <c r="U52" s="5">
        <f t="shared" si="3"/>
        <v>2.5299134901134016E-2</v>
      </c>
    </row>
    <row r="53" spans="1:21" ht="21" x14ac:dyDescent="0.25">
      <c r="A53" s="2" t="s">
        <v>165</v>
      </c>
      <c r="C53" s="1">
        <v>0</v>
      </c>
      <c r="E53" s="1">
        <v>0</v>
      </c>
      <c r="G53" s="1">
        <v>844541486</v>
      </c>
      <c r="I53" s="1">
        <f t="shared" si="0"/>
        <v>844541486</v>
      </c>
      <c r="K53" s="5">
        <f t="shared" si="1"/>
        <v>1.3687311942467252E-3</v>
      </c>
      <c r="M53" s="1">
        <v>0</v>
      </c>
      <c r="O53" s="1">
        <v>0</v>
      </c>
      <c r="Q53" s="1">
        <v>844541486</v>
      </c>
      <c r="S53" s="1">
        <f t="shared" si="2"/>
        <v>844541486</v>
      </c>
      <c r="U53" s="5">
        <f t="shared" si="3"/>
        <v>1.7818607033668533E-4</v>
      </c>
    </row>
    <row r="54" spans="1:21" ht="21" x14ac:dyDescent="0.25">
      <c r="A54" s="2" t="s">
        <v>46</v>
      </c>
      <c r="C54" s="1">
        <v>0</v>
      </c>
      <c r="E54" s="1">
        <v>0</v>
      </c>
      <c r="G54" s="1">
        <v>17814638713</v>
      </c>
      <c r="I54" s="1">
        <f t="shared" si="0"/>
        <v>17814638713</v>
      </c>
      <c r="K54" s="5">
        <f t="shared" si="1"/>
        <v>2.8871822314147911E-2</v>
      </c>
      <c r="M54" s="1">
        <v>3659374498</v>
      </c>
      <c r="O54" s="1">
        <v>0</v>
      </c>
      <c r="Q54" s="1">
        <v>17814638713</v>
      </c>
      <c r="S54" s="1">
        <f t="shared" si="2"/>
        <v>21474013211</v>
      </c>
      <c r="U54" s="5">
        <f t="shared" si="3"/>
        <v>4.5307070071228641E-3</v>
      </c>
    </row>
    <row r="55" spans="1:21" ht="21" x14ac:dyDescent="0.25">
      <c r="A55" s="2" t="s">
        <v>71</v>
      </c>
      <c r="C55" s="1">
        <v>10430046551</v>
      </c>
      <c r="E55" s="1">
        <v>-23585173521</v>
      </c>
      <c r="G55" s="1">
        <v>-1032967078</v>
      </c>
      <c r="I55" s="1">
        <f t="shared" si="0"/>
        <v>-14188094048</v>
      </c>
      <c r="K55" s="5">
        <f t="shared" si="1"/>
        <v>-2.2994355200217951E-2</v>
      </c>
      <c r="M55" s="1">
        <v>10430046551</v>
      </c>
      <c r="O55" s="1">
        <v>-27844122823</v>
      </c>
      <c r="Q55" s="1">
        <v>-1025840279</v>
      </c>
      <c r="S55" s="1">
        <f t="shared" si="2"/>
        <v>-18439916551</v>
      </c>
      <c r="U55" s="5">
        <f t="shared" si="3"/>
        <v>-3.8905563812161787E-3</v>
      </c>
    </row>
    <row r="56" spans="1:21" ht="21" x14ac:dyDescent="0.25">
      <c r="A56" s="2" t="s">
        <v>142</v>
      </c>
      <c r="C56" s="1">
        <v>0</v>
      </c>
      <c r="E56" s="1">
        <v>-21836665305</v>
      </c>
      <c r="G56" s="1">
        <v>2057448181</v>
      </c>
      <c r="I56" s="1">
        <f t="shared" si="0"/>
        <v>-19779217124</v>
      </c>
      <c r="K56" s="5">
        <f t="shared" si="1"/>
        <v>-3.2055774552438979E-2</v>
      </c>
      <c r="M56" s="1">
        <v>0</v>
      </c>
      <c r="O56" s="1">
        <v>12827103755</v>
      </c>
      <c r="Q56" s="1">
        <v>2057448181</v>
      </c>
      <c r="S56" s="1">
        <f t="shared" si="2"/>
        <v>14884551936</v>
      </c>
      <c r="U56" s="5">
        <f t="shared" si="3"/>
        <v>3.1404257365257983E-3</v>
      </c>
    </row>
    <row r="57" spans="1:21" ht="21" x14ac:dyDescent="0.25">
      <c r="A57" s="2" t="s">
        <v>59</v>
      </c>
      <c r="C57" s="1">
        <v>12528747429</v>
      </c>
      <c r="E57" s="1">
        <v>-3974564879</v>
      </c>
      <c r="G57" s="1">
        <v>370579532</v>
      </c>
      <c r="I57" s="1">
        <f t="shared" si="0"/>
        <v>8924762082</v>
      </c>
      <c r="K57" s="5">
        <f t="shared" si="1"/>
        <v>1.4464180227214737E-2</v>
      </c>
      <c r="M57" s="1">
        <v>12528747429</v>
      </c>
      <c r="O57" s="1">
        <v>59559947017</v>
      </c>
      <c r="Q57" s="1">
        <v>370579532</v>
      </c>
      <c r="S57" s="1">
        <f t="shared" si="2"/>
        <v>72459273978</v>
      </c>
      <c r="U57" s="5">
        <f t="shared" si="3"/>
        <v>1.5287861524411913E-2</v>
      </c>
    </row>
    <row r="58" spans="1:21" ht="21" x14ac:dyDescent="0.25">
      <c r="A58" s="2" t="s">
        <v>48</v>
      </c>
      <c r="C58" s="1">
        <v>0</v>
      </c>
      <c r="E58" s="1">
        <v>1829087845</v>
      </c>
      <c r="G58" s="1">
        <v>311405722</v>
      </c>
      <c r="I58" s="1">
        <f t="shared" si="0"/>
        <v>2140493567</v>
      </c>
      <c r="K58" s="5">
        <f t="shared" si="1"/>
        <v>3.4690543505607528E-3</v>
      </c>
      <c r="M58" s="1">
        <v>0</v>
      </c>
      <c r="O58" s="1">
        <v>1435272367</v>
      </c>
      <c r="Q58" s="1">
        <v>565923004</v>
      </c>
      <c r="S58" s="1">
        <f t="shared" si="2"/>
        <v>2001195371</v>
      </c>
      <c r="U58" s="5">
        <f t="shared" si="3"/>
        <v>4.2222335438291911E-4</v>
      </c>
    </row>
    <row r="59" spans="1:21" ht="21" x14ac:dyDescent="0.25">
      <c r="A59" s="2" t="s">
        <v>125</v>
      </c>
      <c r="C59" s="1">
        <v>6065543392</v>
      </c>
      <c r="E59" s="1">
        <v>-58977870848</v>
      </c>
      <c r="G59" s="1">
        <v>21139346260</v>
      </c>
      <c r="I59" s="1">
        <f t="shared" si="0"/>
        <v>-31772981196</v>
      </c>
      <c r="K59" s="5">
        <f t="shared" si="1"/>
        <v>-5.1493823829963786E-2</v>
      </c>
      <c r="M59" s="1">
        <v>6065543392</v>
      </c>
      <c r="O59" s="1">
        <v>12246469397</v>
      </c>
      <c r="Q59" s="1">
        <v>40143519904</v>
      </c>
      <c r="S59" s="1">
        <f t="shared" si="2"/>
        <v>58455532693</v>
      </c>
      <c r="U59" s="5">
        <f t="shared" si="3"/>
        <v>1.2333274128825103E-2</v>
      </c>
    </row>
    <row r="60" spans="1:21" ht="21" x14ac:dyDescent="0.25">
      <c r="A60" s="2" t="s">
        <v>162</v>
      </c>
      <c r="C60" s="1">
        <v>0</v>
      </c>
      <c r="E60" s="1">
        <v>-12661182116</v>
      </c>
      <c r="G60" s="1">
        <v>6439924224</v>
      </c>
      <c r="I60" s="1">
        <f t="shared" si="0"/>
        <v>-6221257892</v>
      </c>
      <c r="K60" s="5">
        <f t="shared" si="1"/>
        <v>-1.0082666021020103E-2</v>
      </c>
      <c r="M60" s="1">
        <v>0</v>
      </c>
      <c r="O60" s="1">
        <v>-401614545</v>
      </c>
      <c r="Q60" s="1">
        <v>16685314540</v>
      </c>
      <c r="S60" s="1">
        <f t="shared" si="2"/>
        <v>16283699995</v>
      </c>
      <c r="U60" s="5">
        <f t="shared" si="3"/>
        <v>3.4356257931070456E-3</v>
      </c>
    </row>
    <row r="61" spans="1:21" ht="21" x14ac:dyDescent="0.25">
      <c r="A61" s="2" t="s">
        <v>87</v>
      </c>
      <c r="C61" s="1">
        <v>0</v>
      </c>
      <c r="E61" s="1">
        <v>-1578940196</v>
      </c>
      <c r="G61" s="1">
        <v>-2106977</v>
      </c>
      <c r="I61" s="1">
        <f t="shared" si="0"/>
        <v>-1581047173</v>
      </c>
      <c r="K61" s="5">
        <f t="shared" si="1"/>
        <v>-2.5623709683110806E-3</v>
      </c>
      <c r="M61" s="1">
        <v>0</v>
      </c>
      <c r="O61" s="1">
        <v>1865462422</v>
      </c>
      <c r="Q61" s="1">
        <v>-2106977</v>
      </c>
      <c r="S61" s="1">
        <f t="shared" si="2"/>
        <v>1863355445</v>
      </c>
      <c r="U61" s="5">
        <f t="shared" si="3"/>
        <v>3.9314111845183602E-4</v>
      </c>
    </row>
    <row r="62" spans="1:21" ht="21" x14ac:dyDescent="0.25">
      <c r="A62" s="2" t="s">
        <v>156</v>
      </c>
      <c r="C62" s="1">
        <v>0</v>
      </c>
      <c r="E62" s="1">
        <v>-10022863069</v>
      </c>
      <c r="G62" s="1">
        <v>-397427201</v>
      </c>
      <c r="I62" s="1">
        <f t="shared" si="0"/>
        <v>-10420290270</v>
      </c>
      <c r="K62" s="5">
        <f t="shared" si="1"/>
        <v>-1.6887952317424265E-2</v>
      </c>
      <c r="M62" s="1">
        <v>0</v>
      </c>
      <c r="O62" s="1">
        <v>-9821375887</v>
      </c>
      <c r="Q62" s="1">
        <v>-397427201</v>
      </c>
      <c r="S62" s="1">
        <f t="shared" si="2"/>
        <v>-10218803088</v>
      </c>
      <c r="U62" s="5">
        <f t="shared" si="3"/>
        <v>-2.1560200368831916E-3</v>
      </c>
    </row>
    <row r="63" spans="1:21" ht="21" x14ac:dyDescent="0.25">
      <c r="A63" s="2" t="s">
        <v>120</v>
      </c>
      <c r="C63" s="1">
        <v>0</v>
      </c>
      <c r="E63" s="1">
        <v>1464335957</v>
      </c>
      <c r="G63" s="1">
        <v>33201985157</v>
      </c>
      <c r="I63" s="1">
        <f t="shared" si="0"/>
        <v>34666321114</v>
      </c>
      <c r="K63" s="5">
        <f t="shared" si="1"/>
        <v>5.6183000936091007E-2</v>
      </c>
      <c r="M63" s="1">
        <v>0</v>
      </c>
      <c r="O63" s="1">
        <v>95776666303</v>
      </c>
      <c r="Q63" s="1">
        <v>33201985157</v>
      </c>
      <c r="S63" s="1">
        <f t="shared" si="2"/>
        <v>128978651460</v>
      </c>
      <c r="U63" s="5">
        <f t="shared" si="3"/>
        <v>2.7212634834356004E-2</v>
      </c>
    </row>
    <row r="64" spans="1:21" ht="21" x14ac:dyDescent="0.25">
      <c r="A64" s="2" t="s">
        <v>32</v>
      </c>
      <c r="C64" s="1">
        <v>0</v>
      </c>
      <c r="E64" s="1">
        <v>1452694633</v>
      </c>
      <c r="G64" s="1">
        <v>13112910463</v>
      </c>
      <c r="I64" s="1">
        <f t="shared" si="0"/>
        <v>14565605096</v>
      </c>
      <c r="K64" s="5">
        <f t="shared" si="1"/>
        <v>2.3606179670816393E-2</v>
      </c>
      <c r="M64" s="1">
        <v>5718953870</v>
      </c>
      <c r="O64" s="1">
        <v>73362459942</v>
      </c>
      <c r="Q64" s="1">
        <v>13112906087</v>
      </c>
      <c r="S64" s="1">
        <f t="shared" si="2"/>
        <v>92194319899</v>
      </c>
      <c r="U64" s="5">
        <f t="shared" si="3"/>
        <v>1.9451671519385944E-2</v>
      </c>
    </row>
    <row r="65" spans="1:21" ht="21" x14ac:dyDescent="0.25">
      <c r="A65" s="2" t="s">
        <v>67</v>
      </c>
      <c r="C65" s="1">
        <v>6964619432</v>
      </c>
      <c r="E65" s="1">
        <v>0</v>
      </c>
      <c r="G65" s="1">
        <v>92824836750</v>
      </c>
      <c r="I65" s="1">
        <f t="shared" si="0"/>
        <v>99789456182</v>
      </c>
      <c r="K65" s="5">
        <f t="shared" si="1"/>
        <v>0.16172674024591391</v>
      </c>
      <c r="M65" s="1">
        <v>6964619432</v>
      </c>
      <c r="O65" s="1">
        <v>0</v>
      </c>
      <c r="Q65" s="1">
        <v>92824836750</v>
      </c>
      <c r="S65" s="1">
        <f t="shared" si="2"/>
        <v>99789456182</v>
      </c>
      <c r="U65" s="5">
        <f t="shared" si="3"/>
        <v>2.1054135708977396E-2</v>
      </c>
    </row>
    <row r="66" spans="1:21" ht="21" x14ac:dyDescent="0.25">
      <c r="A66" s="2" t="s">
        <v>177</v>
      </c>
      <c r="C66" s="1">
        <v>0</v>
      </c>
      <c r="E66" s="1">
        <v>-21120385290</v>
      </c>
      <c r="G66" s="1">
        <v>111346355</v>
      </c>
      <c r="I66" s="1">
        <f t="shared" si="0"/>
        <v>-21009038935</v>
      </c>
      <c r="K66" s="5">
        <f t="shared" si="1"/>
        <v>-3.4048921726360877E-2</v>
      </c>
      <c r="M66" s="1">
        <v>0</v>
      </c>
      <c r="O66" s="1">
        <v>5684484548</v>
      </c>
      <c r="Q66" s="1">
        <v>111346355</v>
      </c>
      <c r="S66" s="1">
        <f t="shared" si="2"/>
        <v>5795830903</v>
      </c>
      <c r="U66" s="5">
        <f t="shared" si="3"/>
        <v>1.2228367108794611E-3</v>
      </c>
    </row>
    <row r="67" spans="1:21" ht="21" x14ac:dyDescent="0.25">
      <c r="A67" s="2" t="s">
        <v>91</v>
      </c>
      <c r="C67" s="1">
        <v>0</v>
      </c>
      <c r="E67" s="1">
        <v>-15397632322</v>
      </c>
      <c r="G67" s="1">
        <v>3832632609</v>
      </c>
      <c r="I67" s="1">
        <f t="shared" si="0"/>
        <v>-11564999713</v>
      </c>
      <c r="K67" s="5">
        <f t="shared" si="1"/>
        <v>-1.8743159609139113E-2</v>
      </c>
      <c r="M67" s="1">
        <v>3061826250</v>
      </c>
      <c r="O67" s="1">
        <v>12918003341</v>
      </c>
      <c r="Q67" s="1">
        <v>3832632609</v>
      </c>
      <c r="S67" s="1">
        <f t="shared" si="2"/>
        <v>19812462200</v>
      </c>
      <c r="U67" s="5">
        <f t="shared" si="3"/>
        <v>4.180143713049189E-3</v>
      </c>
    </row>
    <row r="68" spans="1:21" ht="21" x14ac:dyDescent="0.25">
      <c r="A68" s="2" t="s">
        <v>82</v>
      </c>
      <c r="C68" s="1">
        <v>0</v>
      </c>
      <c r="E68" s="1">
        <v>67474796126</v>
      </c>
      <c r="G68" s="1">
        <v>9445143737</v>
      </c>
      <c r="I68" s="1">
        <f t="shared" si="0"/>
        <v>76919939863</v>
      </c>
      <c r="K68" s="5">
        <f t="shared" si="1"/>
        <v>0.12466258069656307</v>
      </c>
      <c r="M68" s="1">
        <v>0</v>
      </c>
      <c r="O68" s="1">
        <v>129853673072</v>
      </c>
      <c r="Q68" s="1">
        <v>9445143737</v>
      </c>
      <c r="S68" s="1">
        <f t="shared" si="2"/>
        <v>139298816809</v>
      </c>
      <c r="U68" s="5">
        <f t="shared" si="3"/>
        <v>2.9390040846075761E-2</v>
      </c>
    </row>
    <row r="69" spans="1:21" ht="21" x14ac:dyDescent="0.25">
      <c r="A69" s="2" t="s">
        <v>127</v>
      </c>
      <c r="C69" s="1">
        <v>0</v>
      </c>
      <c r="E69" s="1">
        <v>17330704396</v>
      </c>
      <c r="G69" s="1">
        <v>27933941023</v>
      </c>
      <c r="I69" s="1">
        <f t="shared" si="0"/>
        <v>45264645419</v>
      </c>
      <c r="K69" s="5">
        <f t="shared" si="1"/>
        <v>7.335948938984678E-2</v>
      </c>
      <c r="M69" s="1">
        <v>14634914695</v>
      </c>
      <c r="O69" s="1">
        <v>105260802380</v>
      </c>
      <c r="Q69" s="1">
        <v>27933941023</v>
      </c>
      <c r="S69" s="1">
        <f t="shared" si="2"/>
        <v>147829658098</v>
      </c>
      <c r="U69" s="5">
        <f t="shared" si="3"/>
        <v>3.1189925293614734E-2</v>
      </c>
    </row>
    <row r="70" spans="1:21" ht="21" x14ac:dyDescent="0.25">
      <c r="A70" s="2" t="s">
        <v>169</v>
      </c>
      <c r="C70" s="1">
        <v>0</v>
      </c>
      <c r="E70" s="1">
        <v>-2304455174</v>
      </c>
      <c r="G70" s="1">
        <v>3258427733</v>
      </c>
      <c r="I70" s="1">
        <f t="shared" si="0"/>
        <v>953972559</v>
      </c>
      <c r="K70" s="5">
        <f t="shared" si="1"/>
        <v>1.5460839065976619E-3</v>
      </c>
      <c r="M70" s="1">
        <v>0</v>
      </c>
      <c r="O70" s="1">
        <v>1405054326</v>
      </c>
      <c r="Q70" s="1">
        <v>3258427733</v>
      </c>
      <c r="S70" s="1">
        <f t="shared" si="2"/>
        <v>4663482059</v>
      </c>
      <c r="U70" s="5">
        <f t="shared" si="3"/>
        <v>9.8392743986391233E-4</v>
      </c>
    </row>
    <row r="71" spans="1:21" ht="21" x14ac:dyDescent="0.25">
      <c r="A71" s="2" t="s">
        <v>61</v>
      </c>
      <c r="C71" s="1">
        <v>0</v>
      </c>
      <c r="E71" s="1">
        <v>0</v>
      </c>
      <c r="G71" s="1">
        <v>4963406449</v>
      </c>
      <c r="I71" s="1">
        <f t="shared" si="0"/>
        <v>4963406449</v>
      </c>
      <c r="K71" s="5">
        <f t="shared" si="1"/>
        <v>8.0440917931078031E-3</v>
      </c>
      <c r="M71" s="1">
        <v>0</v>
      </c>
      <c r="O71" s="1">
        <v>0</v>
      </c>
      <c r="Q71" s="1">
        <v>4963405314</v>
      </c>
      <c r="S71" s="1">
        <f t="shared" si="2"/>
        <v>4963405314</v>
      </c>
      <c r="U71" s="5">
        <f t="shared" si="3"/>
        <v>1.0472069200279427E-3</v>
      </c>
    </row>
    <row r="72" spans="1:21" ht="21" x14ac:dyDescent="0.25">
      <c r="A72" s="2" t="s">
        <v>70</v>
      </c>
      <c r="C72" s="1">
        <v>13980278107</v>
      </c>
      <c r="E72" s="1">
        <v>60239665515</v>
      </c>
      <c r="G72" s="1">
        <v>15733433367</v>
      </c>
      <c r="I72" s="1">
        <f t="shared" si="0"/>
        <v>89953376989</v>
      </c>
      <c r="K72" s="5">
        <f t="shared" si="1"/>
        <v>0.14578560692834913</v>
      </c>
      <c r="M72" s="1">
        <v>13980278107</v>
      </c>
      <c r="O72" s="1">
        <v>147098592292</v>
      </c>
      <c r="Q72" s="1">
        <v>15733433367</v>
      </c>
      <c r="S72" s="1">
        <f t="shared" si="2"/>
        <v>176812303766</v>
      </c>
      <c r="U72" s="5">
        <f t="shared" si="3"/>
        <v>3.7304845430932272E-2</v>
      </c>
    </row>
    <row r="73" spans="1:21" ht="21" x14ac:dyDescent="0.25">
      <c r="A73" s="2" t="s">
        <v>78</v>
      </c>
      <c r="C73" s="1">
        <v>1327889956</v>
      </c>
      <c r="E73" s="1">
        <v>-3414277091</v>
      </c>
      <c r="G73" s="1">
        <v>-789919636</v>
      </c>
      <c r="I73" s="1">
        <f t="shared" ref="I73:I136" si="4">C73+E73+G73</f>
        <v>-2876306771</v>
      </c>
      <c r="K73" s="5">
        <f t="shared" ref="K73:K136" si="5">I73/$I$176</f>
        <v>-4.6615718315237064E-3</v>
      </c>
      <c r="M73" s="1">
        <v>1327889956</v>
      </c>
      <c r="O73" s="1">
        <v>-4613415724</v>
      </c>
      <c r="Q73" s="1">
        <v>-789919636</v>
      </c>
      <c r="S73" s="1">
        <f t="shared" ref="S73:S136" si="6">M73+O73+Q73</f>
        <v>-4075445404</v>
      </c>
      <c r="U73" s="5">
        <f t="shared" ref="U73:U136" si="7">S73/$S$176</f>
        <v>-8.5986018857392757E-4</v>
      </c>
    </row>
    <row r="74" spans="1:21" ht="21" x14ac:dyDescent="0.25">
      <c r="A74" s="2" t="s">
        <v>106</v>
      </c>
      <c r="C74" s="1">
        <v>0</v>
      </c>
      <c r="E74" s="1">
        <v>-42375266544</v>
      </c>
      <c r="G74" s="1">
        <v>1109268463</v>
      </c>
      <c r="I74" s="1">
        <f t="shared" si="4"/>
        <v>-41265998081</v>
      </c>
      <c r="K74" s="5">
        <f t="shared" si="5"/>
        <v>-6.6878963048583984E-2</v>
      </c>
      <c r="M74" s="1">
        <v>18960759676</v>
      </c>
      <c r="O74" s="1">
        <v>23589153208</v>
      </c>
      <c r="Q74" s="1">
        <v>1109268463</v>
      </c>
      <c r="S74" s="1">
        <f t="shared" si="6"/>
        <v>43659181347</v>
      </c>
      <c r="U74" s="5">
        <f t="shared" si="7"/>
        <v>9.2114574444228572E-3</v>
      </c>
    </row>
    <row r="75" spans="1:21" ht="21" x14ac:dyDescent="0.25">
      <c r="A75" s="2" t="s">
        <v>90</v>
      </c>
      <c r="C75" s="1">
        <v>0</v>
      </c>
      <c r="E75" s="1">
        <v>-10577639565</v>
      </c>
      <c r="G75" s="1">
        <v>10180087323</v>
      </c>
      <c r="I75" s="1">
        <f t="shared" si="4"/>
        <v>-397552242</v>
      </c>
      <c r="K75" s="5">
        <f t="shared" si="5"/>
        <v>-6.4430482574081996E-4</v>
      </c>
      <c r="M75" s="1">
        <v>0</v>
      </c>
      <c r="O75" s="1">
        <v>18280595898</v>
      </c>
      <c r="Q75" s="1">
        <v>10180087323</v>
      </c>
      <c r="S75" s="1">
        <f t="shared" si="6"/>
        <v>28460683221</v>
      </c>
      <c r="U75" s="5">
        <f t="shared" si="7"/>
        <v>6.0047935907404631E-3</v>
      </c>
    </row>
    <row r="76" spans="1:21" ht="21" x14ac:dyDescent="0.25">
      <c r="A76" s="2" t="s">
        <v>132</v>
      </c>
      <c r="C76" s="1">
        <v>308195920</v>
      </c>
      <c r="E76" s="1">
        <v>-2493646477</v>
      </c>
      <c r="G76" s="1">
        <v>1625581389</v>
      </c>
      <c r="I76" s="1">
        <f t="shared" si="4"/>
        <v>-559869168</v>
      </c>
      <c r="K76" s="5">
        <f t="shared" si="5"/>
        <v>-9.0736856346517066E-4</v>
      </c>
      <c r="M76" s="1">
        <v>308195920</v>
      </c>
      <c r="O76" s="1">
        <v>1997474848</v>
      </c>
      <c r="Q76" s="1">
        <v>1625581389</v>
      </c>
      <c r="S76" s="1">
        <f t="shared" si="6"/>
        <v>3931252157</v>
      </c>
      <c r="U76" s="5">
        <f t="shared" si="7"/>
        <v>8.294374935637537E-4</v>
      </c>
    </row>
    <row r="77" spans="1:21" ht="21" x14ac:dyDescent="0.25">
      <c r="A77" s="2" t="s">
        <v>144</v>
      </c>
      <c r="C77" s="1">
        <v>0</v>
      </c>
      <c r="E77" s="1">
        <v>6675002219</v>
      </c>
      <c r="G77" s="1">
        <v>3702280214</v>
      </c>
      <c r="I77" s="1">
        <f t="shared" si="4"/>
        <v>10377282433</v>
      </c>
      <c r="K77" s="5">
        <f t="shared" si="5"/>
        <v>1.6818250391497824E-2</v>
      </c>
      <c r="M77" s="1">
        <v>0</v>
      </c>
      <c r="O77" s="1">
        <v>51869541549</v>
      </c>
      <c r="Q77" s="1">
        <v>3702280214</v>
      </c>
      <c r="S77" s="1">
        <f t="shared" si="6"/>
        <v>55571821763</v>
      </c>
      <c r="U77" s="5">
        <f t="shared" si="7"/>
        <v>1.1724852722509903E-2</v>
      </c>
    </row>
    <row r="78" spans="1:21" ht="21" x14ac:dyDescent="0.25">
      <c r="A78" s="2" t="s">
        <v>35</v>
      </c>
      <c r="C78" s="1">
        <v>5147530700</v>
      </c>
      <c r="E78" s="1">
        <v>-19413251933</v>
      </c>
      <c r="G78" s="1">
        <v>3215803108</v>
      </c>
      <c r="I78" s="1">
        <f t="shared" si="4"/>
        <v>-11049918125</v>
      </c>
      <c r="K78" s="5">
        <f t="shared" si="5"/>
        <v>-1.7908377364850715E-2</v>
      </c>
      <c r="M78" s="1">
        <v>5147530700</v>
      </c>
      <c r="O78" s="1">
        <v>1952918998</v>
      </c>
      <c r="Q78" s="1">
        <v>3215803108</v>
      </c>
      <c r="S78" s="1">
        <f t="shared" si="6"/>
        <v>10316252806</v>
      </c>
      <c r="U78" s="5">
        <f t="shared" si="7"/>
        <v>2.1765805215884252E-3</v>
      </c>
    </row>
    <row r="79" spans="1:21" ht="21" x14ac:dyDescent="0.25">
      <c r="A79" s="2" t="s">
        <v>110</v>
      </c>
      <c r="C79" s="1">
        <v>0</v>
      </c>
      <c r="E79" s="1">
        <v>4273846069</v>
      </c>
      <c r="G79" s="1">
        <v>1069885672</v>
      </c>
      <c r="I79" s="1">
        <f t="shared" si="4"/>
        <v>5343731741</v>
      </c>
      <c r="K79" s="5">
        <f t="shared" si="5"/>
        <v>8.6604772516682069E-3</v>
      </c>
      <c r="M79" s="1">
        <v>0</v>
      </c>
      <c r="O79" s="1">
        <v>60135761026</v>
      </c>
      <c r="Q79" s="1">
        <v>1069885672</v>
      </c>
      <c r="S79" s="1">
        <f t="shared" si="6"/>
        <v>61205646698</v>
      </c>
      <c r="U79" s="5">
        <f t="shared" si="7"/>
        <v>1.2913508511211421E-2</v>
      </c>
    </row>
    <row r="80" spans="1:21" ht="21" x14ac:dyDescent="0.25">
      <c r="A80" s="2" t="s">
        <v>157</v>
      </c>
      <c r="C80" s="1">
        <v>0</v>
      </c>
      <c r="E80" s="1">
        <v>1666607981</v>
      </c>
      <c r="G80" s="1">
        <v>1723573019</v>
      </c>
      <c r="I80" s="1">
        <f t="shared" si="4"/>
        <v>3390181000</v>
      </c>
      <c r="K80" s="5">
        <f t="shared" si="5"/>
        <v>5.4943973336587012E-3</v>
      </c>
      <c r="M80" s="1">
        <v>0</v>
      </c>
      <c r="O80" s="1">
        <v>18196388223</v>
      </c>
      <c r="Q80" s="1">
        <v>1723573019</v>
      </c>
      <c r="S80" s="1">
        <f t="shared" si="6"/>
        <v>19919961242</v>
      </c>
      <c r="U80" s="5">
        <f t="shared" si="7"/>
        <v>4.2028244601486136E-3</v>
      </c>
    </row>
    <row r="81" spans="1:21" ht="21" x14ac:dyDescent="0.25">
      <c r="A81" s="2" t="s">
        <v>107</v>
      </c>
      <c r="C81" s="1">
        <v>0</v>
      </c>
      <c r="E81" s="1">
        <v>-30297308570</v>
      </c>
      <c r="G81" s="1">
        <v>19404958893</v>
      </c>
      <c r="I81" s="1">
        <f t="shared" si="4"/>
        <v>-10892349677</v>
      </c>
      <c r="K81" s="5">
        <f t="shared" si="5"/>
        <v>-1.7653009388757419E-2</v>
      </c>
      <c r="M81" s="1">
        <v>0</v>
      </c>
      <c r="O81" s="1">
        <v>4886661528</v>
      </c>
      <c r="Q81" s="1">
        <v>19404958893</v>
      </c>
      <c r="S81" s="1">
        <f t="shared" si="6"/>
        <v>24291620421</v>
      </c>
      <c r="U81" s="5">
        <f t="shared" si="7"/>
        <v>5.1251814821188877E-3</v>
      </c>
    </row>
    <row r="82" spans="1:21" ht="21" x14ac:dyDescent="0.25">
      <c r="A82" s="2" t="s">
        <v>124</v>
      </c>
      <c r="C82" s="1">
        <v>0</v>
      </c>
      <c r="E82" s="1">
        <v>0</v>
      </c>
      <c r="G82" s="1">
        <v>109014017972</v>
      </c>
      <c r="I82" s="1">
        <f t="shared" si="4"/>
        <v>109014017972</v>
      </c>
      <c r="K82" s="5">
        <f t="shared" si="5"/>
        <v>0.17667679975693881</v>
      </c>
      <c r="M82" s="1">
        <v>0</v>
      </c>
      <c r="O82" s="1">
        <v>0</v>
      </c>
      <c r="Q82" s="1">
        <v>137631085071</v>
      </c>
      <c r="S82" s="1">
        <f t="shared" si="6"/>
        <v>137631085071</v>
      </c>
      <c r="U82" s="5">
        <f t="shared" si="7"/>
        <v>2.9038173507767183E-2</v>
      </c>
    </row>
    <row r="83" spans="1:21" ht="21" x14ac:dyDescent="0.25">
      <c r="A83" s="2" t="s">
        <v>27</v>
      </c>
      <c r="C83" s="1">
        <v>1054751401</v>
      </c>
      <c r="E83" s="1">
        <v>-20147941010</v>
      </c>
      <c r="G83" s="1">
        <v>2580034015</v>
      </c>
      <c r="I83" s="1">
        <f t="shared" si="4"/>
        <v>-16513155594</v>
      </c>
      <c r="K83" s="5">
        <f t="shared" si="5"/>
        <v>-2.67625351171412E-2</v>
      </c>
      <c r="M83" s="1">
        <v>1054751401</v>
      </c>
      <c r="O83" s="1">
        <v>326454873</v>
      </c>
      <c r="Q83" s="1">
        <v>2580034015</v>
      </c>
      <c r="S83" s="1">
        <f t="shared" si="6"/>
        <v>3961240289</v>
      </c>
      <c r="U83" s="5">
        <f t="shared" si="7"/>
        <v>8.3576455681215142E-4</v>
      </c>
    </row>
    <row r="84" spans="1:21" ht="21" x14ac:dyDescent="0.25">
      <c r="A84" s="2" t="s">
        <v>114</v>
      </c>
      <c r="C84" s="1">
        <v>1598869193</v>
      </c>
      <c r="E84" s="1">
        <v>-18278180576</v>
      </c>
      <c r="G84" s="1">
        <v>8479346359</v>
      </c>
      <c r="I84" s="1">
        <f t="shared" si="4"/>
        <v>-8199965024</v>
      </c>
      <c r="K84" s="5">
        <f t="shared" si="5"/>
        <v>-1.3289516389821137E-2</v>
      </c>
      <c r="M84" s="1">
        <v>1598869193</v>
      </c>
      <c r="O84" s="1">
        <v>38068138817</v>
      </c>
      <c r="Q84" s="1">
        <v>8479346359</v>
      </c>
      <c r="S84" s="1">
        <f t="shared" si="6"/>
        <v>48146354369</v>
      </c>
      <c r="U84" s="5">
        <f t="shared" si="7"/>
        <v>1.0158186220883424E-2</v>
      </c>
    </row>
    <row r="85" spans="1:21" ht="21" x14ac:dyDescent="0.25">
      <c r="A85" s="2" t="s">
        <v>38</v>
      </c>
      <c r="C85" s="1">
        <v>15432511068</v>
      </c>
      <c r="E85" s="1">
        <v>-26760911315</v>
      </c>
      <c r="G85" s="1">
        <v>162825767</v>
      </c>
      <c r="I85" s="1">
        <f t="shared" si="4"/>
        <v>-11165574480</v>
      </c>
      <c r="K85" s="5">
        <f t="shared" si="5"/>
        <v>-1.8095819265012587E-2</v>
      </c>
      <c r="M85" s="1">
        <v>15432511068</v>
      </c>
      <c r="O85" s="1">
        <v>-14752601436</v>
      </c>
      <c r="Q85" s="1">
        <v>162825767</v>
      </c>
      <c r="S85" s="1">
        <f t="shared" si="6"/>
        <v>842735399</v>
      </c>
      <c r="U85" s="5">
        <f t="shared" si="7"/>
        <v>1.7780501203398384E-4</v>
      </c>
    </row>
    <row r="86" spans="1:21" ht="21" x14ac:dyDescent="0.25">
      <c r="A86" s="2" t="s">
        <v>63</v>
      </c>
      <c r="C86" s="1">
        <v>0</v>
      </c>
      <c r="E86" s="1">
        <v>0</v>
      </c>
      <c r="G86" s="1">
        <v>1003492084</v>
      </c>
      <c r="I86" s="1">
        <f t="shared" si="4"/>
        <v>1003492084</v>
      </c>
      <c r="K86" s="5">
        <f t="shared" si="5"/>
        <v>1.6263391927089478E-3</v>
      </c>
      <c r="M86" s="1">
        <v>0</v>
      </c>
      <c r="O86" s="1">
        <v>0</v>
      </c>
      <c r="Q86" s="1">
        <v>1003492084</v>
      </c>
      <c r="S86" s="1">
        <f t="shared" si="6"/>
        <v>1003492084</v>
      </c>
      <c r="U86" s="5">
        <f t="shared" si="7"/>
        <v>2.1172235352086773E-4</v>
      </c>
    </row>
    <row r="87" spans="1:21" ht="21" x14ac:dyDescent="0.25">
      <c r="A87" s="2" t="s">
        <v>145</v>
      </c>
      <c r="C87" s="1">
        <v>0</v>
      </c>
      <c r="E87" s="1">
        <v>8870893800</v>
      </c>
      <c r="G87" s="1">
        <v>0</v>
      </c>
      <c r="I87" s="1">
        <f t="shared" si="4"/>
        <v>8870893800</v>
      </c>
      <c r="K87" s="5">
        <f t="shared" si="5"/>
        <v>1.4376876999160076E-2</v>
      </c>
      <c r="M87" s="1">
        <v>0</v>
      </c>
      <c r="O87" s="1">
        <v>24677754880</v>
      </c>
      <c r="Q87" s="1">
        <v>9971552288</v>
      </c>
      <c r="S87" s="1">
        <f t="shared" si="6"/>
        <v>34649307168</v>
      </c>
      <c r="U87" s="5">
        <f t="shared" si="7"/>
        <v>7.3105039675394508E-3</v>
      </c>
    </row>
    <row r="88" spans="1:21" ht="21" x14ac:dyDescent="0.25">
      <c r="A88" s="2" t="s">
        <v>40</v>
      </c>
      <c r="C88" s="1">
        <v>0</v>
      </c>
      <c r="E88" s="1">
        <v>-8996100571</v>
      </c>
      <c r="G88" s="1">
        <v>0</v>
      </c>
      <c r="I88" s="1">
        <f t="shared" si="4"/>
        <v>-8996100571</v>
      </c>
      <c r="K88" s="5">
        <f t="shared" si="5"/>
        <v>-1.4579797064117793E-2</v>
      </c>
      <c r="M88" s="1">
        <v>0</v>
      </c>
      <c r="O88" s="1">
        <v>35727370845</v>
      </c>
      <c r="Q88" s="1">
        <v>6921593280</v>
      </c>
      <c r="S88" s="1">
        <f t="shared" si="6"/>
        <v>42648964125</v>
      </c>
      <c r="U88" s="5">
        <f t="shared" si="7"/>
        <v>8.9983161837996675E-3</v>
      </c>
    </row>
    <row r="89" spans="1:21" ht="21" x14ac:dyDescent="0.25">
      <c r="A89" s="2" t="s">
        <v>241</v>
      </c>
      <c r="C89" s="1">
        <v>0</v>
      </c>
      <c r="E89" s="1">
        <v>0</v>
      </c>
      <c r="G89" s="1">
        <v>0</v>
      </c>
      <c r="I89" s="1">
        <f t="shared" si="4"/>
        <v>0</v>
      </c>
      <c r="K89" s="5">
        <f t="shared" si="5"/>
        <v>0</v>
      </c>
      <c r="M89" s="1">
        <v>0</v>
      </c>
      <c r="O89" s="1">
        <v>0</v>
      </c>
      <c r="Q89" s="1">
        <v>4786224539</v>
      </c>
      <c r="S89" s="1">
        <f t="shared" si="6"/>
        <v>4786224539</v>
      </c>
      <c r="U89" s="5">
        <f t="shared" si="7"/>
        <v>1.0098243324821385E-3</v>
      </c>
    </row>
    <row r="90" spans="1:21" ht="21" x14ac:dyDescent="0.25">
      <c r="A90" s="2" t="s">
        <v>242</v>
      </c>
      <c r="C90" s="1">
        <v>0</v>
      </c>
      <c r="E90" s="1">
        <v>0</v>
      </c>
      <c r="G90" s="1">
        <v>0</v>
      </c>
      <c r="I90" s="1">
        <f t="shared" si="4"/>
        <v>0</v>
      </c>
      <c r="K90" s="5">
        <f t="shared" si="5"/>
        <v>0</v>
      </c>
      <c r="M90" s="1">
        <v>0</v>
      </c>
      <c r="O90" s="1">
        <v>0</v>
      </c>
      <c r="Q90" s="1">
        <v>1449798003</v>
      </c>
      <c r="S90" s="1">
        <f t="shared" si="6"/>
        <v>1449798003</v>
      </c>
      <c r="U90" s="5">
        <f t="shared" si="7"/>
        <v>3.0588646409792112E-4</v>
      </c>
    </row>
    <row r="91" spans="1:21" ht="21" x14ac:dyDescent="0.25">
      <c r="A91" s="2" t="s">
        <v>243</v>
      </c>
      <c r="C91" s="1">
        <v>0</v>
      </c>
      <c r="E91" s="1">
        <v>0</v>
      </c>
      <c r="G91" s="1">
        <v>0</v>
      </c>
      <c r="I91" s="1">
        <f t="shared" si="4"/>
        <v>0</v>
      </c>
      <c r="K91" s="5">
        <f t="shared" si="5"/>
        <v>0</v>
      </c>
      <c r="M91" s="1">
        <v>0</v>
      </c>
      <c r="O91" s="1">
        <v>0</v>
      </c>
      <c r="Q91" s="1">
        <v>4006786347</v>
      </c>
      <c r="S91" s="1">
        <f t="shared" si="6"/>
        <v>4006786347</v>
      </c>
      <c r="U91" s="5">
        <f t="shared" si="7"/>
        <v>8.4537411801060126E-4</v>
      </c>
    </row>
    <row r="92" spans="1:21" ht="21" x14ac:dyDescent="0.25">
      <c r="A92" s="2" t="s">
        <v>51</v>
      </c>
      <c r="C92" s="1">
        <v>0</v>
      </c>
      <c r="E92" s="1">
        <v>11125970620</v>
      </c>
      <c r="G92" s="1">
        <v>0</v>
      </c>
      <c r="I92" s="1">
        <f t="shared" si="4"/>
        <v>11125970620</v>
      </c>
      <c r="K92" s="5">
        <f t="shared" si="5"/>
        <v>1.8031634095316166E-2</v>
      </c>
      <c r="M92" s="1">
        <v>24531707850</v>
      </c>
      <c r="O92" s="1">
        <v>9634724860</v>
      </c>
      <c r="Q92" s="1">
        <v>675852106</v>
      </c>
      <c r="S92" s="1">
        <f t="shared" si="6"/>
        <v>34842284816</v>
      </c>
      <c r="U92" s="5">
        <f t="shared" si="7"/>
        <v>7.3512194674052993E-3</v>
      </c>
    </row>
    <row r="93" spans="1:21" ht="21" x14ac:dyDescent="0.25">
      <c r="A93" s="2" t="s">
        <v>167</v>
      </c>
      <c r="C93" s="1">
        <v>2976415723</v>
      </c>
      <c r="E93" s="1">
        <v>20254215240</v>
      </c>
      <c r="G93" s="1">
        <v>0</v>
      </c>
      <c r="I93" s="1">
        <f t="shared" si="4"/>
        <v>23230630963</v>
      </c>
      <c r="K93" s="5">
        <f t="shared" si="5"/>
        <v>3.764941070176385E-2</v>
      </c>
      <c r="M93" s="1">
        <v>2976415723</v>
      </c>
      <c r="O93" s="1">
        <v>51260668203</v>
      </c>
      <c r="Q93" s="1">
        <v>2195045278</v>
      </c>
      <c r="S93" s="1">
        <f t="shared" si="6"/>
        <v>56432129204</v>
      </c>
      <c r="U93" s="5">
        <f t="shared" si="7"/>
        <v>1.190636518191465E-2</v>
      </c>
    </row>
    <row r="94" spans="1:21" ht="21" x14ac:dyDescent="0.25">
      <c r="A94" s="2" t="s">
        <v>153</v>
      </c>
      <c r="C94" s="1">
        <v>0</v>
      </c>
      <c r="E94" s="1">
        <v>-150130926</v>
      </c>
      <c r="G94" s="1">
        <v>0</v>
      </c>
      <c r="I94" s="1">
        <f t="shared" si="4"/>
        <v>-150130926</v>
      </c>
      <c r="K94" s="5">
        <f t="shared" si="5"/>
        <v>-2.4331413559161349E-4</v>
      </c>
      <c r="M94" s="1">
        <v>0</v>
      </c>
      <c r="O94" s="1">
        <v>1008692188</v>
      </c>
      <c r="Q94" s="1">
        <v>466362994</v>
      </c>
      <c r="S94" s="1">
        <f t="shared" si="6"/>
        <v>1475055182</v>
      </c>
      <c r="U94" s="5">
        <f t="shared" si="7"/>
        <v>3.1121536451122805E-4</v>
      </c>
    </row>
    <row r="95" spans="1:21" ht="21" x14ac:dyDescent="0.25">
      <c r="A95" s="2" t="s">
        <v>164</v>
      </c>
      <c r="C95" s="1">
        <v>0</v>
      </c>
      <c r="E95" s="1">
        <v>-944338585</v>
      </c>
      <c r="G95" s="1">
        <v>0</v>
      </c>
      <c r="I95" s="1">
        <f t="shared" si="4"/>
        <v>-944338585</v>
      </c>
      <c r="K95" s="5">
        <f t="shared" si="5"/>
        <v>-1.5304703210521889E-3</v>
      </c>
      <c r="M95" s="1">
        <v>0</v>
      </c>
      <c r="O95" s="1">
        <v>-817383956</v>
      </c>
      <c r="Q95" s="1">
        <v>-46925060</v>
      </c>
      <c r="S95" s="1">
        <f t="shared" si="6"/>
        <v>-864309016</v>
      </c>
      <c r="U95" s="5">
        <f t="shared" si="7"/>
        <v>-1.8235673400371867E-4</v>
      </c>
    </row>
    <row r="96" spans="1:21" ht="21" x14ac:dyDescent="0.25">
      <c r="A96" s="2" t="s">
        <v>26</v>
      </c>
      <c r="C96" s="1">
        <v>0</v>
      </c>
      <c r="E96" s="1">
        <v>-6880192974</v>
      </c>
      <c r="G96" s="1">
        <v>0</v>
      </c>
      <c r="I96" s="1">
        <f t="shared" si="4"/>
        <v>-6880192974</v>
      </c>
      <c r="K96" s="5">
        <f t="shared" si="5"/>
        <v>-1.1150588694645781E-2</v>
      </c>
      <c r="M96" s="1">
        <v>0</v>
      </c>
      <c r="O96" s="1">
        <v>17202036314</v>
      </c>
      <c r="Q96" s="1">
        <v>18269662548</v>
      </c>
      <c r="S96" s="1">
        <f t="shared" si="6"/>
        <v>35471698862</v>
      </c>
      <c r="U96" s="5">
        <f t="shared" si="7"/>
        <v>7.4840167512932026E-3</v>
      </c>
    </row>
    <row r="97" spans="1:21" ht="21" x14ac:dyDescent="0.25">
      <c r="A97" s="2" t="s">
        <v>58</v>
      </c>
      <c r="C97" s="1">
        <v>0</v>
      </c>
      <c r="E97" s="1">
        <v>-4024497711</v>
      </c>
      <c r="G97" s="1">
        <v>0</v>
      </c>
      <c r="I97" s="1">
        <f t="shared" si="4"/>
        <v>-4024497711</v>
      </c>
      <c r="K97" s="5">
        <f t="shared" si="5"/>
        <v>-6.5224215145545167E-3</v>
      </c>
      <c r="M97" s="1">
        <v>0</v>
      </c>
      <c r="O97" s="1">
        <v>5067294872</v>
      </c>
      <c r="Q97" s="1">
        <v>1050497375</v>
      </c>
      <c r="S97" s="1">
        <f t="shared" si="6"/>
        <v>6117792247</v>
      </c>
      <c r="U97" s="5">
        <f t="shared" si="7"/>
        <v>1.2907659099048337E-3</v>
      </c>
    </row>
    <row r="98" spans="1:21" ht="21" x14ac:dyDescent="0.25">
      <c r="A98" s="2" t="s">
        <v>159</v>
      </c>
      <c r="C98" s="1">
        <v>9937597707</v>
      </c>
      <c r="E98" s="1">
        <v>-35274426751</v>
      </c>
      <c r="G98" s="1">
        <v>0</v>
      </c>
      <c r="I98" s="1">
        <f t="shared" si="4"/>
        <v>-25336829044</v>
      </c>
      <c r="K98" s="5">
        <f t="shared" si="5"/>
        <v>-4.1062883056308778E-2</v>
      </c>
      <c r="M98" s="1">
        <v>9937597707</v>
      </c>
      <c r="O98" s="1">
        <v>6427983649</v>
      </c>
      <c r="Q98" s="1">
        <v>0</v>
      </c>
      <c r="S98" s="1">
        <f t="shared" si="6"/>
        <v>16365581356</v>
      </c>
      <c r="U98" s="5">
        <f t="shared" si="7"/>
        <v>3.4529015790717029E-3</v>
      </c>
    </row>
    <row r="99" spans="1:21" ht="21" x14ac:dyDescent="0.25">
      <c r="A99" s="2" t="s">
        <v>133</v>
      </c>
      <c r="C99" s="1">
        <v>0</v>
      </c>
      <c r="E99" s="1">
        <v>34554346961</v>
      </c>
      <c r="G99" s="1">
        <v>0</v>
      </c>
      <c r="I99" s="1">
        <f t="shared" si="4"/>
        <v>34554346961</v>
      </c>
      <c r="K99" s="5">
        <f t="shared" si="5"/>
        <v>5.6001526705752896E-2</v>
      </c>
      <c r="M99" s="1">
        <v>19249652875</v>
      </c>
      <c r="O99" s="1">
        <v>68342565607</v>
      </c>
      <c r="Q99" s="1">
        <v>0</v>
      </c>
      <c r="S99" s="1">
        <f t="shared" si="6"/>
        <v>87592218482</v>
      </c>
      <c r="U99" s="5">
        <f t="shared" si="7"/>
        <v>1.8480694509517514E-2</v>
      </c>
    </row>
    <row r="100" spans="1:21" ht="21" x14ac:dyDescent="0.25">
      <c r="A100" s="2" t="s">
        <v>98</v>
      </c>
      <c r="C100" s="1">
        <v>0</v>
      </c>
      <c r="E100" s="1">
        <v>-10075056330</v>
      </c>
      <c r="G100" s="1">
        <v>0</v>
      </c>
      <c r="I100" s="1">
        <f t="shared" si="4"/>
        <v>-10075056330</v>
      </c>
      <c r="K100" s="5">
        <f t="shared" si="5"/>
        <v>-1.6328438698704647E-2</v>
      </c>
      <c r="M100" s="1">
        <v>14501514406</v>
      </c>
      <c r="O100" s="1">
        <v>-18862179034</v>
      </c>
      <c r="Q100" s="1">
        <v>0</v>
      </c>
      <c r="S100" s="1">
        <f t="shared" si="6"/>
        <v>-4360664628</v>
      </c>
      <c r="U100" s="5">
        <f t="shared" si="7"/>
        <v>-9.2003733031476422E-4</v>
      </c>
    </row>
    <row r="101" spans="1:21" ht="21" x14ac:dyDescent="0.25">
      <c r="A101" s="2" t="s">
        <v>166</v>
      </c>
      <c r="C101" s="1">
        <v>7074302378</v>
      </c>
      <c r="E101" s="1">
        <v>-9075500667</v>
      </c>
      <c r="G101" s="1">
        <v>0</v>
      </c>
      <c r="I101" s="1">
        <f t="shared" si="4"/>
        <v>-2001198289</v>
      </c>
      <c r="K101" s="5">
        <f t="shared" si="5"/>
        <v>-3.2433013291042439E-3</v>
      </c>
      <c r="M101" s="1">
        <v>7074302378</v>
      </c>
      <c r="O101" s="1">
        <v>42093695119</v>
      </c>
      <c r="Q101" s="1">
        <v>0</v>
      </c>
      <c r="S101" s="1">
        <f t="shared" si="6"/>
        <v>49167997497</v>
      </c>
      <c r="U101" s="5">
        <f t="shared" si="7"/>
        <v>1.0373738182844473E-2</v>
      </c>
    </row>
    <row r="102" spans="1:21" ht="21" x14ac:dyDescent="0.25">
      <c r="A102" s="2" t="s">
        <v>76</v>
      </c>
      <c r="C102" s="1">
        <v>0</v>
      </c>
      <c r="E102" s="1">
        <v>-2049700679</v>
      </c>
      <c r="G102" s="1">
        <v>0</v>
      </c>
      <c r="I102" s="1">
        <f t="shared" si="4"/>
        <v>-2049700679</v>
      </c>
      <c r="K102" s="5">
        <f t="shared" si="5"/>
        <v>-3.3219081652265852E-3</v>
      </c>
      <c r="M102" s="1">
        <v>1596471870</v>
      </c>
      <c r="O102" s="1">
        <v>-766249651</v>
      </c>
      <c r="Q102" s="1">
        <v>0</v>
      </c>
      <c r="S102" s="1">
        <f t="shared" si="6"/>
        <v>830222219</v>
      </c>
      <c r="U102" s="5">
        <f t="shared" si="7"/>
        <v>1.7516491156695289E-4</v>
      </c>
    </row>
    <row r="103" spans="1:21" ht="21" x14ac:dyDescent="0.25">
      <c r="A103" s="2" t="s">
        <v>148</v>
      </c>
      <c r="C103" s="1">
        <v>2004023188</v>
      </c>
      <c r="E103" s="1">
        <v>730604480</v>
      </c>
      <c r="G103" s="1">
        <v>0</v>
      </c>
      <c r="I103" s="1">
        <f t="shared" si="4"/>
        <v>2734627668</v>
      </c>
      <c r="K103" s="5">
        <f t="shared" si="5"/>
        <v>4.4319553934166088E-3</v>
      </c>
      <c r="M103" s="1">
        <v>2004023188</v>
      </c>
      <c r="O103" s="1">
        <v>8979387249</v>
      </c>
      <c r="Q103" s="1">
        <v>0</v>
      </c>
      <c r="S103" s="1">
        <f t="shared" si="6"/>
        <v>10983410437</v>
      </c>
      <c r="U103" s="5">
        <f t="shared" si="7"/>
        <v>2.3173411574289034E-3</v>
      </c>
    </row>
    <row r="104" spans="1:21" ht="21" x14ac:dyDescent="0.25">
      <c r="A104" s="2" t="s">
        <v>18</v>
      </c>
      <c r="C104" s="1">
        <v>2987308849</v>
      </c>
      <c r="E104" s="1">
        <v>-14822261573</v>
      </c>
      <c r="G104" s="1">
        <v>0</v>
      </c>
      <c r="I104" s="1">
        <f t="shared" si="4"/>
        <v>-11834952724</v>
      </c>
      <c r="K104" s="5">
        <f t="shared" si="5"/>
        <v>-1.9180666958702908E-2</v>
      </c>
      <c r="M104" s="1">
        <v>2987308849</v>
      </c>
      <c r="O104" s="1">
        <v>7909237139</v>
      </c>
      <c r="Q104" s="1">
        <v>0</v>
      </c>
      <c r="S104" s="1">
        <f t="shared" si="6"/>
        <v>10896545988</v>
      </c>
      <c r="U104" s="5">
        <f t="shared" si="7"/>
        <v>2.2990140117814112E-3</v>
      </c>
    </row>
    <row r="105" spans="1:21" ht="21" x14ac:dyDescent="0.25">
      <c r="A105" s="2" t="s">
        <v>154</v>
      </c>
      <c r="C105" s="1">
        <v>4798412948</v>
      </c>
      <c r="E105" s="1">
        <v>-19392821620</v>
      </c>
      <c r="G105" s="1">
        <v>0</v>
      </c>
      <c r="I105" s="1">
        <f t="shared" si="4"/>
        <v>-14594408672</v>
      </c>
      <c r="K105" s="5">
        <f t="shared" si="5"/>
        <v>-2.3652861040092617E-2</v>
      </c>
      <c r="M105" s="1">
        <v>4798412948</v>
      </c>
      <c r="O105" s="1">
        <v>21230235859</v>
      </c>
      <c r="Q105" s="1">
        <v>0</v>
      </c>
      <c r="S105" s="1">
        <f t="shared" si="6"/>
        <v>26028648807</v>
      </c>
      <c r="U105" s="5">
        <f t="shared" si="7"/>
        <v>5.4916694134940144E-3</v>
      </c>
    </row>
    <row r="106" spans="1:21" ht="21" x14ac:dyDescent="0.25">
      <c r="A106" s="2" t="s">
        <v>75</v>
      </c>
      <c r="C106" s="1">
        <v>4479912920</v>
      </c>
      <c r="E106" s="1">
        <v>6250931280</v>
      </c>
      <c r="G106" s="1">
        <v>0</v>
      </c>
      <c r="I106" s="1">
        <f t="shared" si="4"/>
        <v>10730844200</v>
      </c>
      <c r="K106" s="5">
        <f t="shared" si="5"/>
        <v>1.7391260749908911E-2</v>
      </c>
      <c r="M106" s="1">
        <v>4479912920</v>
      </c>
      <c r="O106" s="1">
        <v>45855481096</v>
      </c>
      <c r="Q106" s="1">
        <v>0</v>
      </c>
      <c r="S106" s="1">
        <f t="shared" si="6"/>
        <v>50335394016</v>
      </c>
      <c r="U106" s="5">
        <f t="shared" si="7"/>
        <v>1.0620042007693328E-2</v>
      </c>
    </row>
    <row r="107" spans="1:21" ht="21" x14ac:dyDescent="0.25">
      <c r="A107" s="2" t="s">
        <v>126</v>
      </c>
      <c r="C107" s="1">
        <v>5906540143</v>
      </c>
      <c r="E107" s="1">
        <v>293743591</v>
      </c>
      <c r="G107" s="1">
        <v>0</v>
      </c>
      <c r="I107" s="1">
        <f t="shared" si="4"/>
        <v>6200283734</v>
      </c>
      <c r="K107" s="5">
        <f t="shared" si="5"/>
        <v>1.0048673630115034E-2</v>
      </c>
      <c r="M107" s="1">
        <v>5906540143</v>
      </c>
      <c r="O107" s="1">
        <v>28592334982</v>
      </c>
      <c r="Q107" s="1">
        <v>0</v>
      </c>
      <c r="S107" s="1">
        <f t="shared" si="6"/>
        <v>34498875125</v>
      </c>
      <c r="U107" s="5">
        <f t="shared" si="7"/>
        <v>7.2787649765730681E-3</v>
      </c>
    </row>
    <row r="108" spans="1:21" ht="21" x14ac:dyDescent="0.25">
      <c r="A108" s="2" t="s">
        <v>54</v>
      </c>
      <c r="C108" s="1">
        <v>11395550728</v>
      </c>
      <c r="E108" s="1">
        <v>-14176187047</v>
      </c>
      <c r="G108" s="1">
        <v>0</v>
      </c>
      <c r="I108" s="1">
        <f t="shared" si="4"/>
        <v>-2780636319</v>
      </c>
      <c r="K108" s="5">
        <f t="shared" si="5"/>
        <v>-4.5065206775060521E-3</v>
      </c>
      <c r="M108" s="1">
        <v>11395550728</v>
      </c>
      <c r="O108" s="1">
        <v>35097491641</v>
      </c>
      <c r="Q108" s="1">
        <v>0</v>
      </c>
      <c r="S108" s="1">
        <f t="shared" si="6"/>
        <v>46493042369</v>
      </c>
      <c r="U108" s="5">
        <f t="shared" si="7"/>
        <v>9.8093612392762021E-3</v>
      </c>
    </row>
    <row r="109" spans="1:21" ht="21" x14ac:dyDescent="0.25">
      <c r="A109" s="2" t="s">
        <v>84</v>
      </c>
      <c r="C109" s="1">
        <v>382813248</v>
      </c>
      <c r="E109" s="1">
        <v>169803456</v>
      </c>
      <c r="G109" s="1">
        <v>0</v>
      </c>
      <c r="I109" s="1">
        <f t="shared" si="4"/>
        <v>552616704</v>
      </c>
      <c r="K109" s="5">
        <f t="shared" si="5"/>
        <v>8.9561464269691205E-4</v>
      </c>
      <c r="M109" s="1">
        <v>382813248</v>
      </c>
      <c r="O109" s="1">
        <v>-525509704</v>
      </c>
      <c r="Q109" s="1">
        <v>0</v>
      </c>
      <c r="S109" s="1">
        <f t="shared" si="6"/>
        <v>-142696456</v>
      </c>
      <c r="U109" s="5">
        <f t="shared" si="7"/>
        <v>-3.0106893701621811E-5</v>
      </c>
    </row>
    <row r="110" spans="1:21" ht="21" x14ac:dyDescent="0.25">
      <c r="A110" s="2" t="s">
        <v>22</v>
      </c>
      <c r="C110" s="1">
        <v>8328546917</v>
      </c>
      <c r="E110" s="1">
        <v>-8861392146</v>
      </c>
      <c r="G110" s="1">
        <v>0</v>
      </c>
      <c r="I110" s="1">
        <f t="shared" si="4"/>
        <v>-532845229</v>
      </c>
      <c r="K110" s="5">
        <f t="shared" si="5"/>
        <v>-8.6357141564723542E-4</v>
      </c>
      <c r="M110" s="1">
        <v>8328546917</v>
      </c>
      <c r="O110" s="1">
        <v>1940197203</v>
      </c>
      <c r="Q110" s="1">
        <v>0</v>
      </c>
      <c r="S110" s="1">
        <f t="shared" si="6"/>
        <v>10268744120</v>
      </c>
      <c r="U110" s="5">
        <f t="shared" si="7"/>
        <v>2.1665568741945072E-3</v>
      </c>
    </row>
    <row r="111" spans="1:21" ht="21" x14ac:dyDescent="0.25">
      <c r="A111" s="2" t="s">
        <v>163</v>
      </c>
      <c r="C111" s="1">
        <v>0</v>
      </c>
      <c r="E111" s="1">
        <v>-1285304957</v>
      </c>
      <c r="G111" s="1">
        <v>0</v>
      </c>
      <c r="I111" s="1">
        <f t="shared" si="4"/>
        <v>-1285304957</v>
      </c>
      <c r="K111" s="5">
        <f t="shared" si="5"/>
        <v>-2.083067579187988E-3</v>
      </c>
      <c r="M111" s="1">
        <v>6542949078</v>
      </c>
      <c r="O111" s="1">
        <v>18652381905</v>
      </c>
      <c r="Q111" s="1">
        <v>0</v>
      </c>
      <c r="S111" s="1">
        <f t="shared" si="6"/>
        <v>25195330983</v>
      </c>
      <c r="U111" s="5">
        <f t="shared" si="7"/>
        <v>5.315851373928723E-3</v>
      </c>
    </row>
    <row r="112" spans="1:21" ht="21" x14ac:dyDescent="0.25">
      <c r="A112" s="2" t="s">
        <v>89</v>
      </c>
      <c r="C112" s="1">
        <v>25539881337</v>
      </c>
      <c r="E112" s="1">
        <v>-21944659311</v>
      </c>
      <c r="G112" s="1">
        <v>0</v>
      </c>
      <c r="I112" s="1">
        <f t="shared" si="4"/>
        <v>3595222026</v>
      </c>
      <c r="K112" s="5">
        <f t="shared" si="5"/>
        <v>5.826703150529554E-3</v>
      </c>
      <c r="M112" s="1">
        <v>25539881337</v>
      </c>
      <c r="O112" s="1">
        <v>6842702802</v>
      </c>
      <c r="Q112" s="1">
        <v>0</v>
      </c>
      <c r="S112" s="1">
        <f t="shared" si="6"/>
        <v>32382584139</v>
      </c>
      <c r="U112" s="5">
        <f t="shared" si="7"/>
        <v>6.8322581077745722E-3</v>
      </c>
    </row>
    <row r="113" spans="1:21" ht="21" x14ac:dyDescent="0.25">
      <c r="A113" s="2" t="s">
        <v>81</v>
      </c>
      <c r="C113" s="1">
        <v>7359430333</v>
      </c>
      <c r="E113" s="1">
        <v>-7448592774</v>
      </c>
      <c r="G113" s="1">
        <v>0</v>
      </c>
      <c r="I113" s="1">
        <f t="shared" si="4"/>
        <v>-89162441</v>
      </c>
      <c r="K113" s="5">
        <f t="shared" si="5"/>
        <v>-1.4450375307185703E-4</v>
      </c>
      <c r="M113" s="1">
        <v>7359430333</v>
      </c>
      <c r="O113" s="1">
        <v>54842204884</v>
      </c>
      <c r="Q113" s="1">
        <v>0</v>
      </c>
      <c r="S113" s="1">
        <f t="shared" si="6"/>
        <v>62201635217</v>
      </c>
      <c r="U113" s="5">
        <f t="shared" si="7"/>
        <v>1.3123647720762419E-2</v>
      </c>
    </row>
    <row r="114" spans="1:21" ht="21" x14ac:dyDescent="0.25">
      <c r="A114" s="2" t="s">
        <v>20</v>
      </c>
      <c r="C114" s="1">
        <v>0</v>
      </c>
      <c r="E114" s="1">
        <v>-1342992395</v>
      </c>
      <c r="G114" s="1">
        <v>0</v>
      </c>
      <c r="I114" s="1">
        <f t="shared" si="4"/>
        <v>-1342992395</v>
      </c>
      <c r="K114" s="5">
        <f t="shared" si="5"/>
        <v>-2.176560435626273E-3</v>
      </c>
      <c r="M114" s="1">
        <v>17838622183</v>
      </c>
      <c r="O114" s="1">
        <v>-8826700846</v>
      </c>
      <c r="Q114" s="1">
        <v>0</v>
      </c>
      <c r="S114" s="1">
        <f t="shared" si="6"/>
        <v>9011921337</v>
      </c>
      <c r="U114" s="5">
        <f t="shared" si="7"/>
        <v>1.9013853976894599E-3</v>
      </c>
    </row>
    <row r="115" spans="1:21" ht="21" x14ac:dyDescent="0.25">
      <c r="A115" s="2" t="s">
        <v>21</v>
      </c>
      <c r="C115" s="1">
        <v>1907590810</v>
      </c>
      <c r="E115" s="1">
        <v>-10070843632</v>
      </c>
      <c r="G115" s="1">
        <v>0</v>
      </c>
      <c r="I115" s="1">
        <f t="shared" si="4"/>
        <v>-8163252822</v>
      </c>
      <c r="K115" s="5">
        <f t="shared" si="5"/>
        <v>-1.3230017671380575E-2</v>
      </c>
      <c r="M115" s="1">
        <v>1907590810</v>
      </c>
      <c r="O115" s="1">
        <v>7168960670</v>
      </c>
      <c r="Q115" s="1">
        <v>0</v>
      </c>
      <c r="S115" s="1">
        <f t="shared" si="6"/>
        <v>9076551480</v>
      </c>
      <c r="U115" s="5">
        <f t="shared" si="7"/>
        <v>1.9150214255192024E-3</v>
      </c>
    </row>
    <row r="116" spans="1:21" ht="21" x14ac:dyDescent="0.25">
      <c r="A116" s="2" t="s">
        <v>130</v>
      </c>
      <c r="C116" s="1">
        <v>0</v>
      </c>
      <c r="E116" s="1">
        <v>5174084522</v>
      </c>
      <c r="G116" s="1">
        <v>0</v>
      </c>
      <c r="I116" s="1">
        <f t="shared" si="4"/>
        <v>5174084522</v>
      </c>
      <c r="K116" s="5">
        <f t="shared" si="5"/>
        <v>8.3855334572996414E-3</v>
      </c>
      <c r="M116" s="1">
        <v>5212220515</v>
      </c>
      <c r="O116" s="1">
        <v>18925104186</v>
      </c>
      <c r="Q116" s="1">
        <v>0</v>
      </c>
      <c r="S116" s="1">
        <f t="shared" si="6"/>
        <v>24137324701</v>
      </c>
      <c r="U116" s="5">
        <f t="shared" si="7"/>
        <v>5.0926273110422412E-3</v>
      </c>
    </row>
    <row r="117" spans="1:21" ht="21" x14ac:dyDescent="0.25">
      <c r="A117" s="2" t="s">
        <v>73</v>
      </c>
      <c r="C117" s="1">
        <v>0</v>
      </c>
      <c r="E117" s="1">
        <v>7423937529</v>
      </c>
      <c r="G117" s="1">
        <v>0</v>
      </c>
      <c r="I117" s="1">
        <f t="shared" si="4"/>
        <v>7423937529</v>
      </c>
      <c r="K117" s="5">
        <f t="shared" si="5"/>
        <v>1.2031824426066446E-2</v>
      </c>
      <c r="M117" s="1">
        <v>20077744430</v>
      </c>
      <c r="O117" s="1">
        <v>15769198275</v>
      </c>
      <c r="Q117" s="1">
        <v>0</v>
      </c>
      <c r="S117" s="1">
        <f t="shared" si="6"/>
        <v>35846942705</v>
      </c>
      <c r="U117" s="5">
        <f t="shared" si="7"/>
        <v>7.5631877889634656E-3</v>
      </c>
    </row>
    <row r="118" spans="1:21" ht="21" x14ac:dyDescent="0.25">
      <c r="A118" s="2" t="s">
        <v>171</v>
      </c>
      <c r="C118" s="1">
        <v>0</v>
      </c>
      <c r="E118" s="1">
        <v>-2970815189</v>
      </c>
      <c r="G118" s="1">
        <v>0</v>
      </c>
      <c r="I118" s="1">
        <f t="shared" si="4"/>
        <v>-2970815189</v>
      </c>
      <c r="K118" s="5">
        <f t="shared" si="5"/>
        <v>-4.8147397006927861E-3</v>
      </c>
      <c r="M118" s="1">
        <v>7168948247</v>
      </c>
      <c r="O118" s="1">
        <v>11831178685</v>
      </c>
      <c r="Q118" s="1">
        <v>0</v>
      </c>
      <c r="S118" s="1">
        <f t="shared" si="6"/>
        <v>19000126932</v>
      </c>
      <c r="U118" s="5">
        <f t="shared" si="7"/>
        <v>4.0087526901091764E-3</v>
      </c>
    </row>
    <row r="119" spans="1:21" ht="21" x14ac:dyDescent="0.25">
      <c r="A119" s="2" t="s">
        <v>39</v>
      </c>
      <c r="C119" s="1">
        <v>8225117942</v>
      </c>
      <c r="E119" s="1">
        <v>-8402279070</v>
      </c>
      <c r="G119" s="1">
        <v>0</v>
      </c>
      <c r="I119" s="1">
        <f t="shared" si="4"/>
        <v>-177161128</v>
      </c>
      <c r="K119" s="5">
        <f t="shared" si="5"/>
        <v>-2.8712143372615443E-4</v>
      </c>
      <c r="M119" s="1">
        <v>8225117942</v>
      </c>
      <c r="O119" s="1">
        <v>23770083865</v>
      </c>
      <c r="Q119" s="1">
        <v>0</v>
      </c>
      <c r="S119" s="1">
        <f t="shared" si="6"/>
        <v>31995201807</v>
      </c>
      <c r="U119" s="5">
        <f t="shared" si="7"/>
        <v>6.7505260240330505E-3</v>
      </c>
    </row>
    <row r="120" spans="1:21" ht="21" x14ac:dyDescent="0.25">
      <c r="A120" s="2" t="s">
        <v>45</v>
      </c>
      <c r="C120" s="1">
        <v>11352059126</v>
      </c>
      <c r="E120" s="1">
        <v>25956651555</v>
      </c>
      <c r="G120" s="1">
        <v>0</v>
      </c>
      <c r="I120" s="1">
        <f t="shared" si="4"/>
        <v>37308710681</v>
      </c>
      <c r="K120" s="5">
        <f t="shared" si="5"/>
        <v>6.0465467916884175E-2</v>
      </c>
      <c r="M120" s="1">
        <v>11352059126</v>
      </c>
      <c r="O120" s="1">
        <v>70047222819</v>
      </c>
      <c r="Q120" s="1">
        <v>0</v>
      </c>
      <c r="S120" s="1">
        <f t="shared" si="6"/>
        <v>81399281945</v>
      </c>
      <c r="U120" s="5">
        <f t="shared" si="7"/>
        <v>1.7174074238441202E-2</v>
      </c>
    </row>
    <row r="121" spans="1:21" ht="21" x14ac:dyDescent="0.25">
      <c r="A121" s="2" t="s">
        <v>174</v>
      </c>
      <c r="C121" s="1">
        <v>28706394929</v>
      </c>
      <c r="E121" s="1">
        <v>-27044125773</v>
      </c>
      <c r="G121" s="1">
        <v>0</v>
      </c>
      <c r="I121" s="1">
        <f t="shared" si="4"/>
        <v>1662269156</v>
      </c>
      <c r="K121" s="5">
        <f t="shared" si="5"/>
        <v>2.6940057827441956E-3</v>
      </c>
      <c r="M121" s="1">
        <v>28706394929</v>
      </c>
      <c r="O121" s="1">
        <v>1191575560</v>
      </c>
      <c r="Q121" s="1">
        <v>0</v>
      </c>
      <c r="S121" s="1">
        <f t="shared" si="6"/>
        <v>29897970489</v>
      </c>
      <c r="U121" s="5">
        <f t="shared" si="7"/>
        <v>6.3080404702310824E-3</v>
      </c>
    </row>
    <row r="122" spans="1:21" ht="21" x14ac:dyDescent="0.25">
      <c r="A122" s="2" t="s">
        <v>138</v>
      </c>
      <c r="C122" s="1">
        <v>9156226028</v>
      </c>
      <c r="E122" s="1">
        <v>-17136597324</v>
      </c>
      <c r="G122" s="1">
        <v>0</v>
      </c>
      <c r="I122" s="1">
        <f t="shared" si="4"/>
        <v>-7980371296</v>
      </c>
      <c r="K122" s="5">
        <f t="shared" si="5"/>
        <v>-1.293362530506449E-2</v>
      </c>
      <c r="M122" s="1">
        <v>9156226028</v>
      </c>
      <c r="O122" s="1">
        <v>25162749855</v>
      </c>
      <c r="Q122" s="1">
        <v>0</v>
      </c>
      <c r="S122" s="1">
        <f t="shared" si="6"/>
        <v>34318975883</v>
      </c>
      <c r="U122" s="5">
        <f t="shared" si="7"/>
        <v>7.2408088317063987E-3</v>
      </c>
    </row>
    <row r="123" spans="1:21" ht="21" x14ac:dyDescent="0.25">
      <c r="A123" s="2" t="s">
        <v>94</v>
      </c>
      <c r="C123" s="1">
        <v>15597839388</v>
      </c>
      <c r="E123" s="1">
        <v>-52023171472</v>
      </c>
      <c r="G123" s="1">
        <v>0</v>
      </c>
      <c r="I123" s="1">
        <f t="shared" si="4"/>
        <v>-36425332084</v>
      </c>
      <c r="K123" s="5">
        <f t="shared" si="5"/>
        <v>-5.9033794207436818E-2</v>
      </c>
      <c r="M123" s="1">
        <v>15597839388</v>
      </c>
      <c r="O123" s="1">
        <v>-34087850929</v>
      </c>
      <c r="Q123" s="1">
        <v>0</v>
      </c>
      <c r="S123" s="1">
        <f t="shared" si="6"/>
        <v>-18490011541</v>
      </c>
      <c r="U123" s="5">
        <f t="shared" si="7"/>
        <v>-3.9011257014445232E-3</v>
      </c>
    </row>
    <row r="124" spans="1:21" ht="21" x14ac:dyDescent="0.25">
      <c r="A124" s="2" t="s">
        <v>170</v>
      </c>
      <c r="C124" s="1">
        <v>9143410858</v>
      </c>
      <c r="E124" s="1">
        <v>-22189666074</v>
      </c>
      <c r="G124" s="1">
        <v>0</v>
      </c>
      <c r="I124" s="1">
        <f t="shared" si="4"/>
        <v>-13046255216</v>
      </c>
      <c r="K124" s="5">
        <f t="shared" si="5"/>
        <v>-2.1143800249314514E-2</v>
      </c>
      <c r="M124" s="1">
        <v>9143410858</v>
      </c>
      <c r="O124" s="1">
        <v>19696528574</v>
      </c>
      <c r="Q124" s="1">
        <v>0</v>
      </c>
      <c r="S124" s="1">
        <f t="shared" si="6"/>
        <v>28839939432</v>
      </c>
      <c r="U124" s="5">
        <f t="shared" si="7"/>
        <v>6.0848111801769999E-3</v>
      </c>
    </row>
    <row r="125" spans="1:21" ht="21" x14ac:dyDescent="0.25">
      <c r="A125" s="2" t="s">
        <v>64</v>
      </c>
      <c r="C125" s="1">
        <v>6074372844</v>
      </c>
      <c r="E125" s="1">
        <v>-8383009595</v>
      </c>
      <c r="G125" s="1">
        <v>0</v>
      </c>
      <c r="I125" s="1">
        <f t="shared" si="4"/>
        <v>-2308636751</v>
      </c>
      <c r="K125" s="5">
        <f t="shared" si="5"/>
        <v>-3.74156058602207E-3</v>
      </c>
      <c r="M125" s="1">
        <v>6074372844</v>
      </c>
      <c r="O125" s="1">
        <v>-6807746767</v>
      </c>
      <c r="Q125" s="1">
        <v>0</v>
      </c>
      <c r="S125" s="1">
        <f t="shared" si="6"/>
        <v>-733373923</v>
      </c>
      <c r="U125" s="5">
        <f t="shared" si="7"/>
        <v>-1.5473131822770972E-4</v>
      </c>
    </row>
    <row r="126" spans="1:21" ht="21" x14ac:dyDescent="0.25">
      <c r="A126" s="2" t="s">
        <v>103</v>
      </c>
      <c r="C126" s="1">
        <v>0</v>
      </c>
      <c r="E126" s="1">
        <v>13169083563</v>
      </c>
      <c r="G126" s="1">
        <v>0</v>
      </c>
      <c r="I126" s="1">
        <f t="shared" si="4"/>
        <v>13169083563</v>
      </c>
      <c r="K126" s="5">
        <f t="shared" si="5"/>
        <v>2.1342865650912396E-2</v>
      </c>
      <c r="M126" s="1">
        <v>15966811200</v>
      </c>
      <c r="O126" s="1">
        <v>34243879103</v>
      </c>
      <c r="Q126" s="1">
        <v>0</v>
      </c>
      <c r="S126" s="1">
        <f t="shared" si="6"/>
        <v>50210690303</v>
      </c>
      <c r="U126" s="5">
        <f t="shared" si="7"/>
        <v>1.059373132320451E-2</v>
      </c>
    </row>
    <row r="127" spans="1:21" ht="21" x14ac:dyDescent="0.25">
      <c r="A127" s="2" t="s">
        <v>34</v>
      </c>
      <c r="C127" s="1">
        <v>4634870511</v>
      </c>
      <c r="E127" s="1">
        <v>-1818435510</v>
      </c>
      <c r="G127" s="1">
        <v>0</v>
      </c>
      <c r="I127" s="1">
        <f t="shared" si="4"/>
        <v>2816435001</v>
      </c>
      <c r="K127" s="5">
        <f t="shared" si="5"/>
        <v>4.5645388726789048E-3</v>
      </c>
      <c r="M127" s="1">
        <v>4634870511</v>
      </c>
      <c r="O127" s="1">
        <v>6867588969</v>
      </c>
      <c r="Q127" s="1">
        <v>0</v>
      </c>
      <c r="S127" s="1">
        <f t="shared" si="6"/>
        <v>11502459480</v>
      </c>
      <c r="U127" s="5">
        <f t="shared" si="7"/>
        <v>2.4268530177902394E-3</v>
      </c>
    </row>
    <row r="128" spans="1:21" ht="21" x14ac:dyDescent="0.25">
      <c r="A128" s="2" t="s">
        <v>36</v>
      </c>
      <c r="C128" s="1">
        <v>0</v>
      </c>
      <c r="E128" s="1">
        <v>-16935251442</v>
      </c>
      <c r="G128" s="1">
        <v>0</v>
      </c>
      <c r="I128" s="1">
        <f t="shared" si="4"/>
        <v>-16935251442</v>
      </c>
      <c r="K128" s="5">
        <f t="shared" si="5"/>
        <v>-2.7446617265498355E-2</v>
      </c>
      <c r="M128" s="1">
        <v>17418997440</v>
      </c>
      <c r="O128" s="1">
        <v>-198919403</v>
      </c>
      <c r="Q128" s="1">
        <v>0</v>
      </c>
      <c r="S128" s="1">
        <f t="shared" si="6"/>
        <v>17220078037</v>
      </c>
      <c r="U128" s="5">
        <f t="shared" si="7"/>
        <v>3.6331880519414679E-3</v>
      </c>
    </row>
    <row r="129" spans="1:21" ht="21" x14ac:dyDescent="0.25">
      <c r="A129" s="2" t="s">
        <v>123</v>
      </c>
      <c r="C129" s="1">
        <v>4000402077</v>
      </c>
      <c r="E129" s="1">
        <v>-26890105668</v>
      </c>
      <c r="G129" s="1">
        <v>0</v>
      </c>
      <c r="I129" s="1">
        <f t="shared" si="4"/>
        <v>-22889703591</v>
      </c>
      <c r="K129" s="5">
        <f t="shared" si="5"/>
        <v>-3.7096876650134142E-2</v>
      </c>
      <c r="M129" s="1">
        <v>4000402077</v>
      </c>
      <c r="O129" s="1">
        <v>-7922310754</v>
      </c>
      <c r="Q129" s="1">
        <v>0</v>
      </c>
      <c r="S129" s="1">
        <f t="shared" si="6"/>
        <v>-3921908677</v>
      </c>
      <c r="U129" s="5">
        <f t="shared" si="7"/>
        <v>-8.2746615407117911E-4</v>
      </c>
    </row>
    <row r="130" spans="1:21" ht="21" x14ac:dyDescent="0.25">
      <c r="A130" s="2" t="s">
        <v>57</v>
      </c>
      <c r="C130" s="1">
        <v>0</v>
      </c>
      <c r="E130" s="1">
        <v>-14801858846</v>
      </c>
      <c r="G130" s="1">
        <v>0</v>
      </c>
      <c r="I130" s="1">
        <f t="shared" si="4"/>
        <v>-14801858846</v>
      </c>
      <c r="K130" s="5">
        <f t="shared" si="5"/>
        <v>-2.3989071314084665E-2</v>
      </c>
      <c r="M130" s="1">
        <v>21049355120</v>
      </c>
      <c r="O130" s="1">
        <v>-17940040036</v>
      </c>
      <c r="Q130" s="1">
        <v>0</v>
      </c>
      <c r="S130" s="1">
        <f t="shared" si="6"/>
        <v>3109315084</v>
      </c>
      <c r="U130" s="5">
        <f t="shared" si="7"/>
        <v>6.5602062828271849E-4</v>
      </c>
    </row>
    <row r="131" spans="1:21" ht="21" x14ac:dyDescent="0.25">
      <c r="A131" s="2" t="s">
        <v>158</v>
      </c>
      <c r="C131" s="1">
        <v>9146126534</v>
      </c>
      <c r="E131" s="1">
        <v>-12843578444</v>
      </c>
      <c r="G131" s="1">
        <v>0</v>
      </c>
      <c r="I131" s="1">
        <f t="shared" si="4"/>
        <v>-3697451910</v>
      </c>
      <c r="K131" s="5">
        <f t="shared" si="5"/>
        <v>-5.9923850424609404E-3</v>
      </c>
      <c r="M131" s="1">
        <v>9146126534</v>
      </c>
      <c r="O131" s="1">
        <v>23458005139</v>
      </c>
      <c r="Q131" s="1">
        <v>0</v>
      </c>
      <c r="S131" s="1">
        <f t="shared" si="6"/>
        <v>32604131673</v>
      </c>
      <c r="U131" s="5">
        <f t="shared" si="7"/>
        <v>6.8790014414421893E-3</v>
      </c>
    </row>
    <row r="132" spans="1:21" ht="21" x14ac:dyDescent="0.25">
      <c r="A132" s="2" t="s">
        <v>128</v>
      </c>
      <c r="C132" s="1">
        <v>760759994</v>
      </c>
      <c r="E132" s="1">
        <v>-1078146502</v>
      </c>
      <c r="G132" s="1">
        <v>0</v>
      </c>
      <c r="I132" s="1">
        <f t="shared" si="4"/>
        <v>-317386508</v>
      </c>
      <c r="K132" s="5">
        <f t="shared" si="5"/>
        <v>-5.1438185256021617E-4</v>
      </c>
      <c r="M132" s="1">
        <v>760759994</v>
      </c>
      <c r="O132" s="1">
        <v>1566519967</v>
      </c>
      <c r="Q132" s="1">
        <v>0</v>
      </c>
      <c r="S132" s="1">
        <f t="shared" si="6"/>
        <v>2327279961</v>
      </c>
      <c r="U132" s="5">
        <f t="shared" si="7"/>
        <v>4.9102249883305833E-4</v>
      </c>
    </row>
    <row r="133" spans="1:21" ht="21" x14ac:dyDescent="0.25">
      <c r="A133" s="2" t="s">
        <v>139</v>
      </c>
      <c r="C133" s="1">
        <v>11539979074</v>
      </c>
      <c r="E133" s="1">
        <v>-3123248645</v>
      </c>
      <c r="G133" s="1">
        <v>0</v>
      </c>
      <c r="I133" s="1">
        <f t="shared" si="4"/>
        <v>8416730429</v>
      </c>
      <c r="K133" s="5">
        <f t="shared" si="5"/>
        <v>1.3640823669067126E-2</v>
      </c>
      <c r="M133" s="1">
        <v>11539979074</v>
      </c>
      <c r="O133" s="1">
        <v>28109237813</v>
      </c>
      <c r="Q133" s="1">
        <v>0</v>
      </c>
      <c r="S133" s="1">
        <f t="shared" si="6"/>
        <v>39649216887</v>
      </c>
      <c r="U133" s="5">
        <f t="shared" si="7"/>
        <v>8.365412790416164E-3</v>
      </c>
    </row>
    <row r="134" spans="1:21" ht="21" x14ac:dyDescent="0.25">
      <c r="A134" s="2" t="s">
        <v>43</v>
      </c>
      <c r="C134" s="1">
        <v>10920943555</v>
      </c>
      <c r="E134" s="1">
        <v>-24289469498</v>
      </c>
      <c r="G134" s="1">
        <v>0</v>
      </c>
      <c r="I134" s="1">
        <f t="shared" si="4"/>
        <v>-13368525943</v>
      </c>
      <c r="K134" s="5">
        <f t="shared" si="5"/>
        <v>-2.1666097856181243E-2</v>
      </c>
      <c r="M134" s="1">
        <v>10920943555</v>
      </c>
      <c r="O134" s="1">
        <v>2615992643</v>
      </c>
      <c r="Q134" s="1">
        <v>0</v>
      </c>
      <c r="S134" s="1">
        <f t="shared" si="6"/>
        <v>13536936198</v>
      </c>
      <c r="U134" s="5">
        <f t="shared" si="7"/>
        <v>2.8560982562792067E-3</v>
      </c>
    </row>
    <row r="135" spans="1:21" ht="21" x14ac:dyDescent="0.25">
      <c r="A135" s="2" t="s">
        <v>179</v>
      </c>
      <c r="C135" s="1">
        <v>506751486</v>
      </c>
      <c r="E135" s="1">
        <v>-2475600886</v>
      </c>
      <c r="G135" s="1">
        <v>0</v>
      </c>
      <c r="I135" s="1">
        <f t="shared" si="4"/>
        <v>-1968849400</v>
      </c>
      <c r="K135" s="5">
        <f t="shared" si="5"/>
        <v>-3.1908741432199444E-3</v>
      </c>
      <c r="M135" s="1">
        <v>506751486</v>
      </c>
      <c r="O135" s="1">
        <v>-2475600886</v>
      </c>
      <c r="Q135" s="1">
        <v>0</v>
      </c>
      <c r="S135" s="1">
        <f t="shared" si="6"/>
        <v>-1968849400</v>
      </c>
      <c r="U135" s="5">
        <f t="shared" si="7"/>
        <v>-4.1539882111929873E-4</v>
      </c>
    </row>
    <row r="136" spans="1:21" ht="21" x14ac:dyDescent="0.25">
      <c r="A136" s="2" t="s">
        <v>83</v>
      </c>
      <c r="C136" s="1">
        <v>0</v>
      </c>
      <c r="E136" s="1">
        <v>8675274308</v>
      </c>
      <c r="G136" s="1">
        <v>0</v>
      </c>
      <c r="I136" s="1">
        <f t="shared" si="4"/>
        <v>8675274308</v>
      </c>
      <c r="K136" s="5">
        <f t="shared" si="5"/>
        <v>1.4059840470651282E-2</v>
      </c>
      <c r="M136" s="1">
        <v>2378503239</v>
      </c>
      <c r="O136" s="1">
        <v>28476465385</v>
      </c>
      <c r="Q136" s="1">
        <v>0</v>
      </c>
      <c r="S136" s="1">
        <f t="shared" si="6"/>
        <v>30854968624</v>
      </c>
      <c r="U136" s="5">
        <f t="shared" si="7"/>
        <v>6.5099532712266112E-3</v>
      </c>
    </row>
    <row r="137" spans="1:21" ht="21" x14ac:dyDescent="0.25">
      <c r="A137" s="2" t="s">
        <v>47</v>
      </c>
      <c r="C137" s="1">
        <v>0</v>
      </c>
      <c r="E137" s="1">
        <v>13108749649</v>
      </c>
      <c r="G137" s="1">
        <v>0</v>
      </c>
      <c r="I137" s="1">
        <f t="shared" ref="I137:I175" si="8">C137+E137+G137</f>
        <v>13108749649</v>
      </c>
      <c r="K137" s="5">
        <f t="shared" ref="K137:K175" si="9">I137/$I$176</f>
        <v>2.124508370469454E-2</v>
      </c>
      <c r="M137" s="1">
        <v>13592150100</v>
      </c>
      <c r="O137" s="1">
        <v>20270057832</v>
      </c>
      <c r="Q137" s="1">
        <v>0</v>
      </c>
      <c r="S137" s="1">
        <f t="shared" ref="S137:S175" si="10">M137+O137+Q137</f>
        <v>33862207932</v>
      </c>
      <c r="U137" s="5">
        <f t="shared" ref="U137:U175" si="11">S137/$S$176</f>
        <v>7.1444373833008086E-3</v>
      </c>
    </row>
    <row r="138" spans="1:21" ht="21" x14ac:dyDescent="0.25">
      <c r="A138" s="2" t="s">
        <v>68</v>
      </c>
      <c r="C138" s="1">
        <v>0</v>
      </c>
      <c r="E138" s="1">
        <v>71709045475</v>
      </c>
      <c r="G138" s="1">
        <v>0</v>
      </c>
      <c r="I138" s="1">
        <f t="shared" si="8"/>
        <v>71709045475</v>
      </c>
      <c r="K138" s="5">
        <f t="shared" si="9"/>
        <v>0.11621739023876618</v>
      </c>
      <c r="M138" s="1">
        <v>0</v>
      </c>
      <c r="O138" s="1">
        <v>117909256492</v>
      </c>
      <c r="Q138" s="1">
        <v>0</v>
      </c>
      <c r="S138" s="1">
        <f t="shared" si="10"/>
        <v>117909256492</v>
      </c>
      <c r="U138" s="5">
        <f t="shared" si="11"/>
        <v>2.4877152181284064E-2</v>
      </c>
    </row>
    <row r="139" spans="1:21" ht="21" x14ac:dyDescent="0.25">
      <c r="A139" s="2" t="s">
        <v>65</v>
      </c>
      <c r="C139" s="1">
        <v>0</v>
      </c>
      <c r="E139" s="1">
        <v>-21576702197</v>
      </c>
      <c r="G139" s="1">
        <v>0</v>
      </c>
      <c r="I139" s="1">
        <f t="shared" si="8"/>
        <v>-21576702197</v>
      </c>
      <c r="K139" s="5">
        <f t="shared" si="9"/>
        <v>-3.4968922019309484E-2</v>
      </c>
      <c r="M139" s="1">
        <v>0</v>
      </c>
      <c r="O139" s="1">
        <v>-6841199483</v>
      </c>
      <c r="Q139" s="1">
        <v>0</v>
      </c>
      <c r="S139" s="1">
        <f t="shared" si="10"/>
        <v>-6841199483</v>
      </c>
      <c r="U139" s="5">
        <f t="shared" si="11"/>
        <v>-1.4433944009532452E-3</v>
      </c>
    </row>
    <row r="140" spans="1:21" ht="21" x14ac:dyDescent="0.25">
      <c r="A140" s="2" t="s">
        <v>52</v>
      </c>
      <c r="C140" s="1">
        <v>0</v>
      </c>
      <c r="E140" s="1">
        <v>-922271255</v>
      </c>
      <c r="G140" s="1">
        <v>0</v>
      </c>
      <c r="I140" s="1">
        <f t="shared" si="8"/>
        <v>-922271255</v>
      </c>
      <c r="K140" s="5">
        <f t="shared" si="9"/>
        <v>-1.4947062485401411E-3</v>
      </c>
      <c r="M140" s="1">
        <v>0</v>
      </c>
      <c r="O140" s="1">
        <v>3821723214</v>
      </c>
      <c r="Q140" s="1">
        <v>0</v>
      </c>
      <c r="S140" s="1">
        <f t="shared" si="10"/>
        <v>3821723214</v>
      </c>
      <c r="U140" s="5">
        <f t="shared" si="11"/>
        <v>8.0632846663632955E-4</v>
      </c>
    </row>
    <row r="141" spans="1:21" ht="21" x14ac:dyDescent="0.25">
      <c r="A141" s="2" t="s">
        <v>55</v>
      </c>
      <c r="C141" s="1">
        <v>0</v>
      </c>
      <c r="E141" s="1">
        <v>1789459718</v>
      </c>
      <c r="G141" s="1">
        <v>0</v>
      </c>
      <c r="I141" s="1">
        <f t="shared" si="8"/>
        <v>1789459718</v>
      </c>
      <c r="K141" s="5">
        <f t="shared" si="9"/>
        <v>2.9001409373920896E-3</v>
      </c>
      <c r="M141" s="1">
        <v>0</v>
      </c>
      <c r="O141" s="1">
        <v>1789459718</v>
      </c>
      <c r="Q141" s="1">
        <v>0</v>
      </c>
      <c r="S141" s="1">
        <f t="shared" si="10"/>
        <v>1789459718</v>
      </c>
      <c r="U141" s="5">
        <f t="shared" si="11"/>
        <v>3.7755018606180479E-4</v>
      </c>
    </row>
    <row r="142" spans="1:21" ht="21" x14ac:dyDescent="0.25">
      <c r="A142" s="2" t="s">
        <v>105</v>
      </c>
      <c r="C142" s="1">
        <v>0</v>
      </c>
      <c r="E142" s="1">
        <v>-2745692605</v>
      </c>
      <c r="G142" s="1">
        <v>0</v>
      </c>
      <c r="I142" s="1">
        <f t="shared" si="8"/>
        <v>-2745692605</v>
      </c>
      <c r="K142" s="5">
        <f t="shared" si="9"/>
        <v>-4.4498881115664366E-3</v>
      </c>
      <c r="M142" s="1">
        <v>0</v>
      </c>
      <c r="O142" s="1">
        <v>-7060695430</v>
      </c>
      <c r="Q142" s="1">
        <v>0</v>
      </c>
      <c r="S142" s="1">
        <f t="shared" si="10"/>
        <v>-7060695430</v>
      </c>
      <c r="U142" s="5">
        <f t="shared" si="11"/>
        <v>-1.4897048793597013E-3</v>
      </c>
    </row>
    <row r="143" spans="1:21" ht="21" x14ac:dyDescent="0.25">
      <c r="A143" s="2" t="s">
        <v>77</v>
      </c>
      <c r="C143" s="1">
        <v>0</v>
      </c>
      <c r="E143" s="1">
        <v>-11393953199</v>
      </c>
      <c r="G143" s="1">
        <v>0</v>
      </c>
      <c r="I143" s="1">
        <f t="shared" si="8"/>
        <v>-11393953199</v>
      </c>
      <c r="K143" s="5">
        <f t="shared" si="9"/>
        <v>-1.8465948005849137E-2</v>
      </c>
      <c r="M143" s="1">
        <v>0</v>
      </c>
      <c r="O143" s="1">
        <v>5761785761</v>
      </c>
      <c r="Q143" s="1">
        <v>0</v>
      </c>
      <c r="S143" s="1">
        <f t="shared" si="10"/>
        <v>5761785761</v>
      </c>
      <c r="U143" s="5">
        <f t="shared" si="11"/>
        <v>1.2156536770467877E-3</v>
      </c>
    </row>
    <row r="144" spans="1:21" ht="21" x14ac:dyDescent="0.25">
      <c r="A144" s="2" t="s">
        <v>173</v>
      </c>
      <c r="C144" s="1">
        <v>0</v>
      </c>
      <c r="E144" s="1">
        <v>0</v>
      </c>
      <c r="G144" s="1">
        <v>0</v>
      </c>
      <c r="I144" s="1">
        <f t="shared" si="8"/>
        <v>0</v>
      </c>
      <c r="K144" s="5">
        <f t="shared" si="9"/>
        <v>0</v>
      </c>
      <c r="M144" s="1">
        <v>0</v>
      </c>
      <c r="O144" s="1">
        <v>0</v>
      </c>
      <c r="Q144" s="1">
        <v>0</v>
      </c>
      <c r="S144" s="1">
        <f t="shared" si="10"/>
        <v>0</v>
      </c>
      <c r="U144" s="5">
        <f t="shared" si="11"/>
        <v>0</v>
      </c>
    </row>
    <row r="145" spans="1:21" ht="21" x14ac:dyDescent="0.25">
      <c r="A145" s="2" t="s">
        <v>137</v>
      </c>
      <c r="C145" s="1">
        <v>0</v>
      </c>
      <c r="E145" s="1">
        <v>-14259157905</v>
      </c>
      <c r="G145" s="1">
        <v>0</v>
      </c>
      <c r="I145" s="1">
        <f t="shared" si="8"/>
        <v>-14259157905</v>
      </c>
      <c r="K145" s="5">
        <f t="shared" si="9"/>
        <v>-2.3109526946629221E-2</v>
      </c>
      <c r="M145" s="1">
        <v>0</v>
      </c>
      <c r="O145" s="1">
        <v>35460321981</v>
      </c>
      <c r="Q145" s="1">
        <v>0</v>
      </c>
      <c r="S145" s="1">
        <f t="shared" si="10"/>
        <v>35460321981</v>
      </c>
      <c r="U145" s="5">
        <f t="shared" si="11"/>
        <v>7.4816163935231186E-3</v>
      </c>
    </row>
    <row r="146" spans="1:21" ht="21" x14ac:dyDescent="0.25">
      <c r="A146" s="2" t="s">
        <v>150</v>
      </c>
      <c r="C146" s="1">
        <v>0</v>
      </c>
      <c r="E146" s="1">
        <v>-30159298517</v>
      </c>
      <c r="G146" s="1">
        <v>0</v>
      </c>
      <c r="I146" s="1">
        <f t="shared" si="8"/>
        <v>-30159298517</v>
      </c>
      <c r="K146" s="5">
        <f t="shared" si="9"/>
        <v>-4.8878561161431092E-2</v>
      </c>
      <c r="M146" s="1">
        <v>0</v>
      </c>
      <c r="O146" s="1">
        <v>-7316022515</v>
      </c>
      <c r="Q146" s="1">
        <v>0</v>
      </c>
      <c r="S146" s="1">
        <f t="shared" si="10"/>
        <v>-7316022515</v>
      </c>
      <c r="U146" s="5">
        <f t="shared" si="11"/>
        <v>-1.5435752109903616E-3</v>
      </c>
    </row>
    <row r="147" spans="1:21" ht="21" x14ac:dyDescent="0.25">
      <c r="A147" s="2" t="s">
        <v>136</v>
      </c>
      <c r="C147" s="1">
        <v>0</v>
      </c>
      <c r="E147" s="1">
        <v>8970862225</v>
      </c>
      <c r="G147" s="1">
        <v>0</v>
      </c>
      <c r="I147" s="1">
        <f t="shared" si="8"/>
        <v>8970862225</v>
      </c>
      <c r="K147" s="5">
        <f t="shared" si="9"/>
        <v>1.45388937905261E-2</v>
      </c>
      <c r="M147" s="1">
        <v>0</v>
      </c>
      <c r="O147" s="1">
        <v>69570905478</v>
      </c>
      <c r="Q147" s="1">
        <v>0</v>
      </c>
      <c r="S147" s="1">
        <f t="shared" si="10"/>
        <v>69570905478</v>
      </c>
      <c r="U147" s="5">
        <f t="shared" si="11"/>
        <v>1.4678457438016013E-2</v>
      </c>
    </row>
    <row r="148" spans="1:21" ht="21" x14ac:dyDescent="0.25">
      <c r="A148" s="2" t="s">
        <v>96</v>
      </c>
      <c r="C148" s="1">
        <v>0</v>
      </c>
      <c r="E148" s="1">
        <v>-16393403208</v>
      </c>
      <c r="G148" s="1">
        <v>0</v>
      </c>
      <c r="I148" s="1">
        <f t="shared" si="8"/>
        <v>-16393403208</v>
      </c>
      <c r="K148" s="5">
        <f t="shared" si="9"/>
        <v>-2.6568454862919474E-2</v>
      </c>
      <c r="M148" s="1">
        <v>0</v>
      </c>
      <c r="O148" s="1">
        <v>-3786369784</v>
      </c>
      <c r="Q148" s="1">
        <v>0</v>
      </c>
      <c r="S148" s="1">
        <f t="shared" si="10"/>
        <v>-3786369784</v>
      </c>
      <c r="U148" s="5">
        <f t="shared" si="11"/>
        <v>-7.9886940290879217E-4</v>
      </c>
    </row>
    <row r="149" spans="1:21" ht="21" x14ac:dyDescent="0.25">
      <c r="A149" s="2" t="s">
        <v>140</v>
      </c>
      <c r="C149" s="1">
        <v>0</v>
      </c>
      <c r="E149" s="1">
        <v>8668061909</v>
      </c>
      <c r="G149" s="1">
        <v>0</v>
      </c>
      <c r="I149" s="1">
        <f t="shared" si="8"/>
        <v>8668061909</v>
      </c>
      <c r="K149" s="5">
        <f t="shared" si="9"/>
        <v>1.4048151482412931E-2</v>
      </c>
      <c r="M149" s="1">
        <v>0</v>
      </c>
      <c r="O149" s="1">
        <v>-912181907</v>
      </c>
      <c r="Q149" s="1">
        <v>0</v>
      </c>
      <c r="S149" s="1">
        <f t="shared" si="10"/>
        <v>-912181907</v>
      </c>
      <c r="U149" s="5">
        <f t="shared" si="11"/>
        <v>-1.9245722339867834E-4</v>
      </c>
    </row>
    <row r="150" spans="1:21" ht="21" x14ac:dyDescent="0.25">
      <c r="A150" s="2" t="s">
        <v>100</v>
      </c>
      <c r="C150" s="1">
        <v>0</v>
      </c>
      <c r="E150" s="1">
        <v>-13020809133</v>
      </c>
      <c r="G150" s="1">
        <v>0</v>
      </c>
      <c r="I150" s="1">
        <f t="shared" si="8"/>
        <v>-13020809133</v>
      </c>
      <c r="K150" s="5">
        <f t="shared" si="9"/>
        <v>-2.110256030059577E-2</v>
      </c>
      <c r="M150" s="1">
        <v>0</v>
      </c>
      <c r="O150" s="1">
        <v>15833417793</v>
      </c>
      <c r="Q150" s="1">
        <v>0</v>
      </c>
      <c r="S150" s="1">
        <f t="shared" si="10"/>
        <v>15833417793</v>
      </c>
      <c r="U150" s="5">
        <f t="shared" si="11"/>
        <v>3.3406227441781624E-3</v>
      </c>
    </row>
    <row r="151" spans="1:21" ht="21" x14ac:dyDescent="0.25">
      <c r="A151" s="2" t="s">
        <v>115</v>
      </c>
      <c r="C151" s="1">
        <v>0</v>
      </c>
      <c r="E151" s="1">
        <v>78670984259</v>
      </c>
      <c r="G151" s="1">
        <v>0</v>
      </c>
      <c r="I151" s="1">
        <f t="shared" si="8"/>
        <v>78670984259</v>
      </c>
      <c r="K151" s="5">
        <f t="shared" si="9"/>
        <v>0.12750046270360058</v>
      </c>
      <c r="M151" s="1">
        <v>0</v>
      </c>
      <c r="O151" s="1">
        <v>43036295317</v>
      </c>
      <c r="Q151" s="1">
        <v>0</v>
      </c>
      <c r="S151" s="1">
        <f t="shared" si="10"/>
        <v>43036295317</v>
      </c>
      <c r="U151" s="5">
        <f t="shared" si="11"/>
        <v>9.0800374777389257E-3</v>
      </c>
    </row>
    <row r="152" spans="1:21" ht="21" x14ac:dyDescent="0.25">
      <c r="A152" s="2" t="s">
        <v>112</v>
      </c>
      <c r="C152" s="1">
        <v>0</v>
      </c>
      <c r="E152" s="1">
        <v>-5153352438</v>
      </c>
      <c r="G152" s="1">
        <v>0</v>
      </c>
      <c r="I152" s="1">
        <f t="shared" si="8"/>
        <v>-5153352438</v>
      </c>
      <c r="K152" s="5">
        <f t="shared" si="9"/>
        <v>-8.3519333907985348E-3</v>
      </c>
      <c r="M152" s="1">
        <v>0</v>
      </c>
      <c r="O152" s="1">
        <v>55169913426</v>
      </c>
      <c r="Q152" s="1">
        <v>0</v>
      </c>
      <c r="S152" s="1">
        <f t="shared" si="10"/>
        <v>55169913426</v>
      </c>
      <c r="U152" s="5">
        <f t="shared" si="11"/>
        <v>1.1640055861263016E-2</v>
      </c>
    </row>
    <row r="153" spans="1:21" ht="21" x14ac:dyDescent="0.25">
      <c r="A153" s="2" t="s">
        <v>129</v>
      </c>
      <c r="C153" s="1">
        <v>0</v>
      </c>
      <c r="E153" s="1">
        <v>-553291458</v>
      </c>
      <c r="G153" s="1">
        <v>0</v>
      </c>
      <c r="I153" s="1">
        <f t="shared" si="8"/>
        <v>-553291458</v>
      </c>
      <c r="K153" s="5">
        <f t="shared" si="9"/>
        <v>-8.967082027689187E-4</v>
      </c>
      <c r="M153" s="1">
        <v>0</v>
      </c>
      <c r="O153" s="1">
        <v>-14242058</v>
      </c>
      <c r="Q153" s="1">
        <v>0</v>
      </c>
      <c r="S153" s="1">
        <f t="shared" si="10"/>
        <v>-14242058</v>
      </c>
      <c r="U153" s="5">
        <f t="shared" si="11"/>
        <v>-3.0048687845361241E-6</v>
      </c>
    </row>
    <row r="154" spans="1:21" ht="21" x14ac:dyDescent="0.25">
      <c r="A154" s="2" t="s">
        <v>16</v>
      </c>
      <c r="C154" s="1">
        <v>0</v>
      </c>
      <c r="E154" s="1">
        <v>4072010667</v>
      </c>
      <c r="G154" s="1">
        <v>0</v>
      </c>
      <c r="I154" s="1">
        <f t="shared" si="8"/>
        <v>4072010667</v>
      </c>
      <c r="K154" s="5">
        <f t="shared" si="9"/>
        <v>6.5994247951347111E-3</v>
      </c>
      <c r="M154" s="1">
        <v>0</v>
      </c>
      <c r="O154" s="1">
        <v>4611394624</v>
      </c>
      <c r="Q154" s="1">
        <v>0</v>
      </c>
      <c r="S154" s="1">
        <f t="shared" si="10"/>
        <v>4611394624</v>
      </c>
      <c r="U154" s="5">
        <f t="shared" si="11"/>
        <v>9.7293774248323505E-4</v>
      </c>
    </row>
    <row r="155" spans="1:21" ht="21" x14ac:dyDescent="0.25">
      <c r="A155" s="2" t="s">
        <v>121</v>
      </c>
      <c r="C155" s="1">
        <v>0</v>
      </c>
      <c r="E155" s="1">
        <v>-16896744866</v>
      </c>
      <c r="G155" s="1">
        <v>0</v>
      </c>
      <c r="I155" s="1">
        <f t="shared" si="8"/>
        <v>-16896744866</v>
      </c>
      <c r="K155" s="5">
        <f t="shared" si="9"/>
        <v>-2.7384210441643603E-2</v>
      </c>
      <c r="M155" s="1">
        <v>0</v>
      </c>
      <c r="O155" s="1">
        <v>35826643225</v>
      </c>
      <c r="Q155" s="1">
        <v>0</v>
      </c>
      <c r="S155" s="1">
        <f t="shared" si="10"/>
        <v>35826643225</v>
      </c>
      <c r="U155" s="5">
        <f t="shared" si="11"/>
        <v>7.5589048915202508E-3</v>
      </c>
    </row>
    <row r="156" spans="1:21" ht="21" x14ac:dyDescent="0.25">
      <c r="A156" s="2" t="s">
        <v>135</v>
      </c>
      <c r="C156" s="1">
        <v>0</v>
      </c>
      <c r="E156" s="1">
        <v>-1732783477</v>
      </c>
      <c r="G156" s="1">
        <v>0</v>
      </c>
      <c r="I156" s="1">
        <f t="shared" si="8"/>
        <v>-1732783477</v>
      </c>
      <c r="K156" s="5">
        <f t="shared" si="9"/>
        <v>-2.8082869073470279E-3</v>
      </c>
      <c r="M156" s="1">
        <v>0</v>
      </c>
      <c r="O156" s="1">
        <v>-2554870394</v>
      </c>
      <c r="Q156" s="1">
        <v>0</v>
      </c>
      <c r="S156" s="1">
        <f t="shared" si="10"/>
        <v>-2554870394</v>
      </c>
      <c r="U156" s="5">
        <f t="shared" si="11"/>
        <v>-5.3904079701586028E-4</v>
      </c>
    </row>
    <row r="157" spans="1:21" ht="21" x14ac:dyDescent="0.25">
      <c r="A157" s="2" t="s">
        <v>53</v>
      </c>
      <c r="C157" s="1">
        <v>0</v>
      </c>
      <c r="E157" s="1">
        <v>83498079217</v>
      </c>
      <c r="G157" s="1">
        <v>0</v>
      </c>
      <c r="I157" s="1">
        <f t="shared" si="8"/>
        <v>83498079217</v>
      </c>
      <c r="K157" s="5">
        <f t="shared" si="9"/>
        <v>0.13532363723810259</v>
      </c>
      <c r="M157" s="1">
        <v>0</v>
      </c>
      <c r="O157" s="1">
        <v>100577365085</v>
      </c>
      <c r="Q157" s="1">
        <v>0</v>
      </c>
      <c r="S157" s="1">
        <f t="shared" si="10"/>
        <v>100577365085</v>
      </c>
      <c r="U157" s="5">
        <f t="shared" si="11"/>
        <v>2.1220373121272919E-2</v>
      </c>
    </row>
    <row r="158" spans="1:21" ht="21" x14ac:dyDescent="0.25">
      <c r="A158" s="2" t="s">
        <v>42</v>
      </c>
      <c r="C158" s="1">
        <v>0</v>
      </c>
      <c r="E158" s="1">
        <v>36421231109</v>
      </c>
      <c r="G158" s="1">
        <v>0</v>
      </c>
      <c r="I158" s="1">
        <f t="shared" si="8"/>
        <v>36421231109</v>
      </c>
      <c r="K158" s="5">
        <f t="shared" si="9"/>
        <v>5.9027147840736809E-2</v>
      </c>
      <c r="M158" s="1">
        <v>0</v>
      </c>
      <c r="O158" s="1">
        <v>66756752034</v>
      </c>
      <c r="Q158" s="1">
        <v>0</v>
      </c>
      <c r="S158" s="1">
        <f t="shared" si="10"/>
        <v>66756752034</v>
      </c>
      <c r="U158" s="5">
        <f t="shared" si="11"/>
        <v>1.4084711657822558E-2</v>
      </c>
    </row>
    <row r="159" spans="1:21" ht="21" x14ac:dyDescent="0.25">
      <c r="A159" s="2" t="s">
        <v>23</v>
      </c>
      <c r="C159" s="1">
        <v>0</v>
      </c>
      <c r="E159" s="1">
        <v>-20499173433</v>
      </c>
      <c r="G159" s="1">
        <v>0</v>
      </c>
      <c r="I159" s="1">
        <f t="shared" si="8"/>
        <v>-20499173433</v>
      </c>
      <c r="K159" s="5">
        <f t="shared" si="9"/>
        <v>-3.3222593086470159E-2</v>
      </c>
      <c r="M159" s="1">
        <v>0</v>
      </c>
      <c r="O159" s="1">
        <v>3336756572</v>
      </c>
      <c r="Q159" s="1">
        <v>0</v>
      </c>
      <c r="S159" s="1">
        <f t="shared" si="10"/>
        <v>3336756572</v>
      </c>
      <c r="U159" s="5">
        <f t="shared" si="11"/>
        <v>7.0400750121917531E-4</v>
      </c>
    </row>
    <row r="160" spans="1:21" ht="21" x14ac:dyDescent="0.25">
      <c r="A160" s="2" t="s">
        <v>178</v>
      </c>
      <c r="C160" s="1">
        <v>0</v>
      </c>
      <c r="E160" s="1">
        <v>-820741376</v>
      </c>
      <c r="G160" s="1">
        <v>0</v>
      </c>
      <c r="I160" s="1">
        <f t="shared" si="8"/>
        <v>-820741376</v>
      </c>
      <c r="K160" s="5">
        <f t="shared" si="9"/>
        <v>-1.3301588404624337E-3</v>
      </c>
      <c r="M160" s="1">
        <v>0</v>
      </c>
      <c r="O160" s="1">
        <v>-820741376</v>
      </c>
      <c r="Q160" s="1">
        <v>0</v>
      </c>
      <c r="S160" s="1">
        <f t="shared" si="10"/>
        <v>-820741376</v>
      </c>
      <c r="U160" s="5">
        <f t="shared" si="11"/>
        <v>-1.731645904629532E-4</v>
      </c>
    </row>
    <row r="161" spans="1:21" ht="21" x14ac:dyDescent="0.25">
      <c r="A161" s="2" t="s">
        <v>31</v>
      </c>
      <c r="C161" s="1">
        <v>0</v>
      </c>
      <c r="E161" s="1">
        <v>-50273356057</v>
      </c>
      <c r="G161" s="1">
        <v>0</v>
      </c>
      <c r="I161" s="1">
        <f t="shared" si="8"/>
        <v>-50273356057</v>
      </c>
      <c r="K161" s="5">
        <f t="shared" si="9"/>
        <v>-8.1477004759821184E-2</v>
      </c>
      <c r="M161" s="1">
        <v>0</v>
      </c>
      <c r="O161" s="1">
        <v>-18292670010</v>
      </c>
      <c r="Q161" s="1">
        <v>0</v>
      </c>
      <c r="S161" s="1">
        <f t="shared" si="10"/>
        <v>-18292670010</v>
      </c>
      <c r="U161" s="5">
        <f t="shared" si="11"/>
        <v>-3.8594894852182959E-3</v>
      </c>
    </row>
    <row r="162" spans="1:21" ht="21" x14ac:dyDescent="0.25">
      <c r="A162" s="2" t="s">
        <v>72</v>
      </c>
      <c r="C162" s="1">
        <v>0</v>
      </c>
      <c r="E162" s="1">
        <v>-4618004902</v>
      </c>
      <c r="G162" s="1">
        <v>0</v>
      </c>
      <c r="I162" s="1">
        <f t="shared" si="8"/>
        <v>-4618004902</v>
      </c>
      <c r="K162" s="5">
        <f t="shared" si="9"/>
        <v>-7.4843065371352187E-3</v>
      </c>
      <c r="M162" s="1">
        <v>0</v>
      </c>
      <c r="O162" s="1">
        <v>24923772974</v>
      </c>
      <c r="Q162" s="1">
        <v>0</v>
      </c>
      <c r="S162" s="1">
        <f t="shared" si="10"/>
        <v>24923772974</v>
      </c>
      <c r="U162" s="5">
        <f t="shared" si="11"/>
        <v>5.2585565514785635E-3</v>
      </c>
    </row>
    <row r="163" spans="1:21" ht="21" x14ac:dyDescent="0.25">
      <c r="A163" s="2" t="s">
        <v>141</v>
      </c>
      <c r="C163" s="1">
        <v>0</v>
      </c>
      <c r="E163" s="1">
        <v>9587389660</v>
      </c>
      <c r="G163" s="1">
        <v>0</v>
      </c>
      <c r="I163" s="1">
        <f t="shared" si="8"/>
        <v>9587389660</v>
      </c>
      <c r="K163" s="5">
        <f t="shared" si="9"/>
        <v>1.5538087253940425E-2</v>
      </c>
      <c r="M163" s="1">
        <v>0</v>
      </c>
      <c r="O163" s="1">
        <v>8804690728</v>
      </c>
      <c r="Q163" s="1">
        <v>0</v>
      </c>
      <c r="S163" s="1">
        <f t="shared" si="10"/>
        <v>8804690728</v>
      </c>
      <c r="U163" s="5">
        <f t="shared" si="11"/>
        <v>1.8576627286633605E-3</v>
      </c>
    </row>
    <row r="164" spans="1:21" ht="21" x14ac:dyDescent="0.25">
      <c r="A164" s="2" t="s">
        <v>37</v>
      </c>
      <c r="C164" s="1">
        <v>0</v>
      </c>
      <c r="E164" s="1">
        <v>8441138333</v>
      </c>
      <c r="G164" s="1">
        <v>0</v>
      </c>
      <c r="I164" s="1">
        <f t="shared" si="8"/>
        <v>8441138333</v>
      </c>
      <c r="K164" s="5">
        <f t="shared" si="9"/>
        <v>1.3680381062214511E-2</v>
      </c>
      <c r="M164" s="1">
        <v>0</v>
      </c>
      <c r="O164" s="1">
        <v>-1888208875</v>
      </c>
      <c r="Q164" s="1">
        <v>0</v>
      </c>
      <c r="S164" s="1">
        <f t="shared" si="10"/>
        <v>-1888208875</v>
      </c>
      <c r="U164" s="5">
        <f t="shared" si="11"/>
        <v>-3.9838483365055614E-4</v>
      </c>
    </row>
    <row r="165" spans="1:21" ht="21" x14ac:dyDescent="0.25">
      <c r="A165" s="2" t="s">
        <v>49</v>
      </c>
      <c r="C165" s="1">
        <v>0</v>
      </c>
      <c r="E165" s="1">
        <v>-5258245813</v>
      </c>
      <c r="G165" s="1">
        <v>0</v>
      </c>
      <c r="I165" s="1">
        <f t="shared" si="8"/>
        <v>-5258245813</v>
      </c>
      <c r="K165" s="5">
        <f t="shared" si="9"/>
        <v>-8.5219319483736209E-3</v>
      </c>
      <c r="M165" s="1">
        <v>0</v>
      </c>
      <c r="O165" s="1">
        <v>-4798381943</v>
      </c>
      <c r="Q165" s="1">
        <v>0</v>
      </c>
      <c r="S165" s="1">
        <f t="shared" si="10"/>
        <v>-4798381943</v>
      </c>
      <c r="U165" s="5">
        <f t="shared" si="11"/>
        <v>-1.0123893693455325E-3</v>
      </c>
    </row>
    <row r="166" spans="1:21" ht="21" x14ac:dyDescent="0.25">
      <c r="A166" s="2" t="s">
        <v>93</v>
      </c>
      <c r="C166" s="1">
        <v>0</v>
      </c>
      <c r="E166" s="1">
        <v>-3590711720</v>
      </c>
      <c r="G166" s="1">
        <v>0</v>
      </c>
      <c r="I166" s="1">
        <f t="shared" si="8"/>
        <v>-3590711720</v>
      </c>
      <c r="K166" s="5">
        <f t="shared" si="9"/>
        <v>-5.8193933894104917E-3</v>
      </c>
      <c r="M166" s="1">
        <v>0</v>
      </c>
      <c r="O166" s="1">
        <v>11365553623</v>
      </c>
      <c r="Q166" s="1">
        <v>0</v>
      </c>
      <c r="S166" s="1">
        <f t="shared" si="10"/>
        <v>11365553623</v>
      </c>
      <c r="U166" s="5">
        <f t="shared" si="11"/>
        <v>2.3979678569434385E-3</v>
      </c>
    </row>
    <row r="167" spans="1:21" ht="21" x14ac:dyDescent="0.25">
      <c r="A167" s="2" t="s">
        <v>161</v>
      </c>
      <c r="C167" s="1">
        <v>0</v>
      </c>
      <c r="E167" s="1">
        <v>6137813895</v>
      </c>
      <c r="G167" s="1">
        <v>0</v>
      </c>
      <c r="I167" s="1">
        <f t="shared" si="8"/>
        <v>6137813895</v>
      </c>
      <c r="K167" s="5">
        <f t="shared" si="9"/>
        <v>9.9474300337301542E-3</v>
      </c>
      <c r="M167" s="1">
        <v>0</v>
      </c>
      <c r="O167" s="1">
        <v>18178068084</v>
      </c>
      <c r="Q167" s="1">
        <v>0</v>
      </c>
      <c r="S167" s="1">
        <f t="shared" si="10"/>
        <v>18178068084</v>
      </c>
      <c r="U167" s="5">
        <f t="shared" si="11"/>
        <v>3.8353101320598463E-3</v>
      </c>
    </row>
    <row r="168" spans="1:21" ht="21" x14ac:dyDescent="0.25">
      <c r="A168" s="2" t="s">
        <v>176</v>
      </c>
      <c r="C168" s="1">
        <v>0</v>
      </c>
      <c r="E168" s="1">
        <v>1984880925</v>
      </c>
      <c r="G168" s="1">
        <v>0</v>
      </c>
      <c r="I168" s="1">
        <f t="shared" si="8"/>
        <v>1984880925</v>
      </c>
      <c r="K168" s="5">
        <f t="shared" si="9"/>
        <v>3.2168561094378196E-3</v>
      </c>
      <c r="M168" s="1">
        <v>0</v>
      </c>
      <c r="O168" s="1">
        <v>808363959</v>
      </c>
      <c r="Q168" s="1">
        <v>0</v>
      </c>
      <c r="S168" s="1">
        <f t="shared" si="10"/>
        <v>808363959</v>
      </c>
      <c r="U168" s="5">
        <f t="shared" si="11"/>
        <v>1.705531340304287E-4</v>
      </c>
    </row>
    <row r="169" spans="1:21" ht="21" x14ac:dyDescent="0.25">
      <c r="A169" s="2" t="s">
        <v>97</v>
      </c>
      <c r="C169" s="1">
        <v>0</v>
      </c>
      <c r="E169" s="1">
        <v>2266264623</v>
      </c>
      <c r="G169" s="1">
        <v>0</v>
      </c>
      <c r="I169" s="1">
        <f t="shared" si="8"/>
        <v>2266264623</v>
      </c>
      <c r="K169" s="5">
        <f t="shared" si="9"/>
        <v>3.6728889407309645E-3</v>
      </c>
      <c r="M169" s="1">
        <v>0</v>
      </c>
      <c r="O169" s="1">
        <v>4053406674</v>
      </c>
      <c r="Q169" s="1">
        <v>0</v>
      </c>
      <c r="S169" s="1">
        <f t="shared" si="10"/>
        <v>4053406674</v>
      </c>
      <c r="U169" s="5">
        <f t="shared" si="11"/>
        <v>8.5521033447083234E-4</v>
      </c>
    </row>
    <row r="170" spans="1:21" ht="21" x14ac:dyDescent="0.25">
      <c r="A170" s="2" t="s">
        <v>19</v>
      </c>
      <c r="C170" s="1">
        <v>0</v>
      </c>
      <c r="E170" s="1">
        <v>2265096786</v>
      </c>
      <c r="G170" s="1">
        <v>0</v>
      </c>
      <c r="I170" s="1">
        <f t="shared" si="8"/>
        <v>2265096786</v>
      </c>
      <c r="K170" s="5">
        <f t="shared" si="9"/>
        <v>3.6709962510784217E-3</v>
      </c>
      <c r="M170" s="1">
        <v>0</v>
      </c>
      <c r="O170" s="1">
        <v>18300512130</v>
      </c>
      <c r="Q170" s="1">
        <v>0</v>
      </c>
      <c r="S170" s="1">
        <f t="shared" si="10"/>
        <v>18300512130</v>
      </c>
      <c r="U170" s="5">
        <f t="shared" si="11"/>
        <v>3.8611440594092301E-3</v>
      </c>
    </row>
    <row r="171" spans="1:21" ht="21" x14ac:dyDescent="0.25">
      <c r="A171" s="2" t="s">
        <v>85</v>
      </c>
      <c r="C171" s="1">
        <v>0</v>
      </c>
      <c r="E171" s="1">
        <v>-22959948566</v>
      </c>
      <c r="G171" s="1">
        <v>0</v>
      </c>
      <c r="I171" s="1">
        <f t="shared" si="8"/>
        <v>-22959948566</v>
      </c>
      <c r="K171" s="5">
        <f t="shared" si="9"/>
        <v>-3.7210721251157777E-2</v>
      </c>
      <c r="M171" s="1">
        <v>0</v>
      </c>
      <c r="O171" s="1">
        <v>1227717545</v>
      </c>
      <c r="Q171" s="1">
        <v>0</v>
      </c>
      <c r="S171" s="1">
        <f t="shared" si="10"/>
        <v>1227717545</v>
      </c>
      <c r="U171" s="5">
        <f t="shared" si="11"/>
        <v>2.5903069115417338E-4</v>
      </c>
    </row>
    <row r="172" spans="1:21" ht="21" x14ac:dyDescent="0.25">
      <c r="A172" s="2" t="s">
        <v>30</v>
      </c>
      <c r="C172" s="1">
        <v>0</v>
      </c>
      <c r="E172" s="1">
        <v>1893197775</v>
      </c>
      <c r="G172" s="1">
        <v>0</v>
      </c>
      <c r="I172" s="1">
        <f t="shared" si="8"/>
        <v>1893197775</v>
      </c>
      <c r="K172" s="5">
        <f t="shared" si="9"/>
        <v>3.0682670946030866E-3</v>
      </c>
      <c r="M172" s="1">
        <v>0</v>
      </c>
      <c r="O172" s="1">
        <v>45337091758</v>
      </c>
      <c r="Q172" s="1">
        <v>0</v>
      </c>
      <c r="S172" s="1">
        <f t="shared" si="10"/>
        <v>45337091758</v>
      </c>
      <c r="U172" s="5">
        <f t="shared" si="11"/>
        <v>9.5654723358986598E-3</v>
      </c>
    </row>
    <row r="173" spans="1:21" ht="21" x14ac:dyDescent="0.25">
      <c r="A173" s="2" t="s">
        <v>108</v>
      </c>
      <c r="C173" s="1">
        <v>0</v>
      </c>
      <c r="E173" s="1">
        <v>-17357442969</v>
      </c>
      <c r="G173" s="1">
        <v>0</v>
      </c>
      <c r="I173" s="1">
        <f t="shared" si="8"/>
        <v>-17357442969</v>
      </c>
      <c r="K173" s="5">
        <f t="shared" si="9"/>
        <v>-2.8130854478863099E-2</v>
      </c>
      <c r="M173" s="1">
        <v>0</v>
      </c>
      <c r="O173" s="1">
        <v>30845673334</v>
      </c>
      <c r="Q173" s="1">
        <v>0</v>
      </c>
      <c r="S173" s="1">
        <f t="shared" si="10"/>
        <v>30845673334</v>
      </c>
      <c r="U173" s="5">
        <f t="shared" si="11"/>
        <v>6.5079920991288559E-3</v>
      </c>
    </row>
    <row r="174" spans="1:21" ht="21" x14ac:dyDescent="0.25">
      <c r="A174" s="2" t="s">
        <v>116</v>
      </c>
      <c r="C174" s="1">
        <v>0</v>
      </c>
      <c r="E174" s="1">
        <v>766326640</v>
      </c>
      <c r="G174" s="1">
        <v>0</v>
      </c>
      <c r="I174" s="1">
        <f t="shared" si="8"/>
        <v>766326640</v>
      </c>
      <c r="K174" s="5">
        <f t="shared" si="9"/>
        <v>1.241969985533997E-3</v>
      </c>
      <c r="M174" s="1">
        <v>0</v>
      </c>
      <c r="O174" s="1">
        <v>21163949321</v>
      </c>
      <c r="Q174" s="1">
        <v>0</v>
      </c>
      <c r="S174" s="1">
        <f t="shared" si="10"/>
        <v>21163949321</v>
      </c>
      <c r="U174" s="5">
        <f t="shared" si="11"/>
        <v>4.4652879992608798E-3</v>
      </c>
    </row>
    <row r="175" spans="1:21" ht="21" x14ac:dyDescent="0.25">
      <c r="A175" s="2" t="s">
        <v>88</v>
      </c>
      <c r="C175" s="1">
        <v>0</v>
      </c>
      <c r="E175" s="1">
        <v>18516449442</v>
      </c>
      <c r="G175" s="1">
        <v>0</v>
      </c>
      <c r="I175" s="1">
        <f t="shared" si="8"/>
        <v>18516449442</v>
      </c>
      <c r="K175" s="5">
        <f t="shared" si="9"/>
        <v>3.0009232676057988E-2</v>
      </c>
      <c r="M175" s="1">
        <v>0</v>
      </c>
      <c r="O175" s="1">
        <v>84951454306</v>
      </c>
      <c r="Q175" s="1">
        <v>0</v>
      </c>
      <c r="S175" s="1">
        <f t="shared" si="10"/>
        <v>84951454306</v>
      </c>
      <c r="U175" s="5">
        <f t="shared" si="11"/>
        <v>1.7923531363588489E-2</v>
      </c>
    </row>
    <row r="176" spans="1:21" s="3" customFormat="1" ht="26.25" x14ac:dyDescent="0.25">
      <c r="A176" s="3" t="s">
        <v>180</v>
      </c>
      <c r="C176" s="4">
        <f>SUM(C8:C175)</f>
        <v>406276621933</v>
      </c>
      <c r="E176" s="4">
        <f>SUM(E8:E175)</f>
        <v>-665374855379</v>
      </c>
      <c r="G176" s="4">
        <f>SUM(G8:G175)</f>
        <v>876123321754</v>
      </c>
      <c r="I176" s="4">
        <f>SUM(I8:I175)</f>
        <v>617025088308</v>
      </c>
      <c r="K176" s="7">
        <f>SUM(K8:K175)</f>
        <v>1.0000000000000009</v>
      </c>
      <c r="M176" s="4">
        <f>SUM(M8:M175)</f>
        <v>682485012148</v>
      </c>
      <c r="O176" s="4">
        <f>SUM(O8:O175)</f>
        <v>2991871441266</v>
      </c>
      <c r="Q176" s="4">
        <f>SUM(Q8:Q175)</f>
        <v>1065304084608</v>
      </c>
      <c r="S176" s="4">
        <f>SUM(S8:S175)</f>
        <v>4739660538022</v>
      </c>
      <c r="U176" s="7">
        <f>SUM(U8:U175)</f>
        <v>0.99999999999999967</v>
      </c>
    </row>
  </sheetData>
  <mergeCells count="17">
    <mergeCell ref="A5:U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"/>
  <sheetViews>
    <sheetView rightToLeft="1" workbookViewId="0">
      <selection activeCell="E12" sqref="E12"/>
    </sheetView>
  </sheetViews>
  <sheetFormatPr defaultRowHeight="18.75" x14ac:dyDescent="0.25"/>
  <cols>
    <col min="1" max="1" width="21.5703125" style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</row>
    <row r="3" spans="1:10" ht="26.25" x14ac:dyDescent="0.25">
      <c r="A3" s="9" t="s">
        <v>193</v>
      </c>
      <c r="B3" s="9" t="s">
        <v>193</v>
      </c>
      <c r="C3" s="9" t="s">
        <v>193</v>
      </c>
      <c r="D3" s="9" t="s">
        <v>193</v>
      </c>
      <c r="E3" s="9" t="s">
        <v>193</v>
      </c>
      <c r="F3" s="9" t="s">
        <v>193</v>
      </c>
      <c r="G3" s="9" t="s">
        <v>193</v>
      </c>
      <c r="H3" s="9" t="s">
        <v>193</v>
      </c>
      <c r="I3" s="9" t="s">
        <v>193</v>
      </c>
    </row>
    <row r="4" spans="1:10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</row>
    <row r="5" spans="1:10" s="14" customFormat="1" ht="28.5" x14ac:dyDescent="0.4">
      <c r="A5" s="11" t="s">
        <v>266</v>
      </c>
      <c r="B5" s="11"/>
      <c r="C5" s="11"/>
      <c r="D5" s="11"/>
      <c r="E5" s="11"/>
      <c r="F5" s="11"/>
      <c r="G5" s="11"/>
      <c r="H5" s="11"/>
      <c r="I5" s="11"/>
      <c r="J5" s="12"/>
    </row>
    <row r="6" spans="1:10" ht="27" thickBot="1" x14ac:dyDescent="0.3">
      <c r="A6" s="6" t="s">
        <v>248</v>
      </c>
      <c r="C6" s="8" t="s">
        <v>257</v>
      </c>
      <c r="D6" s="8" t="s">
        <v>195</v>
      </c>
      <c r="E6" s="8" t="s">
        <v>195</v>
      </c>
      <c r="G6" s="8" t="s">
        <v>258</v>
      </c>
      <c r="H6" s="8" t="s">
        <v>196</v>
      </c>
      <c r="I6" s="8" t="s">
        <v>196</v>
      </c>
    </row>
    <row r="7" spans="1:10" ht="27" thickBot="1" x14ac:dyDescent="0.3">
      <c r="A7" s="8" t="s">
        <v>249</v>
      </c>
      <c r="C7" s="8" t="s">
        <v>250</v>
      </c>
      <c r="E7" s="8" t="s">
        <v>251</v>
      </c>
      <c r="G7" s="8" t="s">
        <v>250</v>
      </c>
      <c r="I7" s="8" t="s">
        <v>251</v>
      </c>
    </row>
    <row r="8" spans="1:10" ht="21" x14ac:dyDescent="0.25">
      <c r="A8" s="2" t="s">
        <v>191</v>
      </c>
      <c r="C8" s="1">
        <v>7701846826</v>
      </c>
      <c r="E8" s="10">
        <f>C8/$C$10</f>
        <v>0.99999725832743969</v>
      </c>
      <c r="G8" s="1">
        <v>14741996933</v>
      </c>
      <c r="I8" s="10">
        <f>G8/$G$10</f>
        <v>0.99999714130455208</v>
      </c>
    </row>
    <row r="9" spans="1:10" ht="21.75" thickBot="1" x14ac:dyDescent="0.3">
      <c r="A9" s="2" t="s">
        <v>192</v>
      </c>
      <c r="C9" s="1">
        <v>21116</v>
      </c>
      <c r="E9" s="10">
        <f>C9/$C$10</f>
        <v>2.7416725603473088E-6</v>
      </c>
      <c r="G9" s="1">
        <v>42143</v>
      </c>
      <c r="I9" s="10">
        <f>G9/$G$10</f>
        <v>2.8586954479457791E-6</v>
      </c>
    </row>
    <row r="10" spans="1:10" s="3" customFormat="1" ht="27" thickBot="1" x14ac:dyDescent="0.3">
      <c r="A10" s="3" t="s">
        <v>180</v>
      </c>
      <c r="C10" s="4">
        <f>SUM(C8:C9)</f>
        <v>7701867942</v>
      </c>
      <c r="E10" s="7">
        <f>SUM(E8:E9)</f>
        <v>1</v>
      </c>
      <c r="G10" s="4">
        <f>SUM(G8:G9)</f>
        <v>14742039076</v>
      </c>
      <c r="I10" s="7">
        <f>SUM(I8:I9)</f>
        <v>1</v>
      </c>
    </row>
    <row r="11" spans="1:10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E10" sqref="E10"/>
    </sheetView>
  </sheetViews>
  <sheetFormatPr defaultRowHeight="18.75" x14ac:dyDescent="0.25"/>
  <cols>
    <col min="1" max="1" width="29.7109375" style="1" bestFit="1" customWidth="1"/>
    <col min="2" max="2" width="1" style="1" customWidth="1"/>
    <col min="3" max="3" width="22" style="1" customWidth="1"/>
    <col min="4" max="4" width="1" style="1" customWidth="1"/>
    <col min="5" max="5" width="37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</row>
    <row r="3" spans="1:5" ht="26.25" x14ac:dyDescent="0.25">
      <c r="A3" s="9" t="s">
        <v>193</v>
      </c>
      <c r="B3" s="9" t="s">
        <v>193</v>
      </c>
      <c r="C3" s="9" t="s">
        <v>193</v>
      </c>
      <c r="D3" s="9" t="s">
        <v>193</v>
      </c>
      <c r="E3" s="9" t="s">
        <v>193</v>
      </c>
    </row>
    <row r="4" spans="1:5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</row>
    <row r="5" spans="1:5" customFormat="1" ht="28.5" x14ac:dyDescent="0.25">
      <c r="A5" s="11" t="s">
        <v>267</v>
      </c>
      <c r="B5" s="11"/>
      <c r="C5" s="11"/>
      <c r="D5" s="11"/>
      <c r="E5" s="11"/>
    </row>
    <row r="6" spans="1:5" ht="26.25" x14ac:dyDescent="0.25">
      <c r="A6" s="8" t="s">
        <v>252</v>
      </c>
      <c r="C6" s="8" t="s">
        <v>257</v>
      </c>
      <c r="E6" s="8" t="s">
        <v>258</v>
      </c>
    </row>
    <row r="7" spans="1:5" ht="26.25" x14ac:dyDescent="0.25">
      <c r="A7" s="8" t="s">
        <v>252</v>
      </c>
      <c r="C7" s="8" t="s">
        <v>188</v>
      </c>
      <c r="E7" s="8" t="s">
        <v>188</v>
      </c>
    </row>
    <row r="8" spans="1:5" ht="21" x14ac:dyDescent="0.25">
      <c r="A8" s="2" t="s">
        <v>253</v>
      </c>
      <c r="C8" s="1">
        <v>3824957587</v>
      </c>
      <c r="E8" s="1">
        <v>6077600710</v>
      </c>
    </row>
    <row r="9" spans="1:5" s="3" customFormat="1" ht="26.25" x14ac:dyDescent="0.25">
      <c r="A9" s="3" t="s">
        <v>180</v>
      </c>
      <c r="C9" s="4">
        <f>SUM(C8)</f>
        <v>3824957587</v>
      </c>
      <c r="E9" s="4">
        <f>SUM(E8)</f>
        <v>6077600710</v>
      </c>
    </row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88"/>
  <sheetViews>
    <sheetView rightToLeft="1" workbookViewId="0">
      <selection activeCell="E12" sqref="E12"/>
    </sheetView>
  </sheetViews>
  <sheetFormatPr defaultRowHeight="18.75" x14ac:dyDescent="0.25"/>
  <cols>
    <col min="1" max="1" width="30.42578125" style="1" bestFit="1" customWidth="1"/>
    <col min="2" max="2" width="1" style="1" customWidth="1"/>
    <col min="3" max="3" width="20" style="1" customWidth="1"/>
    <col min="4" max="4" width="1" style="1" customWidth="1"/>
    <col min="5" max="5" width="36.5703125" style="1" bestFit="1" customWidth="1"/>
    <col min="6" max="6" width="1" style="1" customWidth="1"/>
    <col min="7" max="7" width="24.85546875" style="1" bestFit="1" customWidth="1"/>
    <col min="8" max="8" width="1" style="1" customWidth="1"/>
    <col min="9" max="9" width="24.7109375" style="1" bestFit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4.7109375" style="1" bestFit="1" customWidth="1"/>
    <col min="16" max="16" width="1" style="1" customWidth="1"/>
    <col min="17" max="17" width="22" style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9" t="s">
        <v>0</v>
      </c>
      <c r="B2" s="9" t="s">
        <v>0</v>
      </c>
      <c r="C2" s="9" t="s">
        <v>0</v>
      </c>
      <c r="D2" s="9" t="s">
        <v>0</v>
      </c>
      <c r="E2" s="9" t="s">
        <v>0</v>
      </c>
      <c r="F2" s="9" t="s">
        <v>0</v>
      </c>
      <c r="G2" s="9" t="s">
        <v>0</v>
      </c>
      <c r="H2" s="9" t="s">
        <v>0</v>
      </c>
      <c r="I2" s="9" t="s">
        <v>0</v>
      </c>
      <c r="J2" s="9" t="s">
        <v>0</v>
      </c>
      <c r="K2" s="9" t="s">
        <v>0</v>
      </c>
      <c r="L2" s="9" t="s">
        <v>0</v>
      </c>
      <c r="M2" s="9" t="s">
        <v>0</v>
      </c>
      <c r="N2" s="9" t="s">
        <v>0</v>
      </c>
      <c r="O2" s="9" t="s">
        <v>0</v>
      </c>
      <c r="P2" s="9" t="s">
        <v>0</v>
      </c>
      <c r="Q2" s="9" t="s">
        <v>0</v>
      </c>
      <c r="R2" s="9" t="s">
        <v>0</v>
      </c>
      <c r="S2" s="9" t="s">
        <v>0</v>
      </c>
    </row>
    <row r="3" spans="1:22" ht="26.25" x14ac:dyDescent="0.25">
      <c r="A3" s="9" t="s">
        <v>193</v>
      </c>
      <c r="B3" s="9" t="s">
        <v>193</v>
      </c>
      <c r="C3" s="9" t="s">
        <v>193</v>
      </c>
      <c r="D3" s="9" t="s">
        <v>193</v>
      </c>
      <c r="E3" s="9" t="s">
        <v>193</v>
      </c>
      <c r="F3" s="9" t="s">
        <v>193</v>
      </c>
      <c r="G3" s="9" t="s">
        <v>193</v>
      </c>
      <c r="H3" s="9" t="s">
        <v>193</v>
      </c>
      <c r="I3" s="9" t="s">
        <v>193</v>
      </c>
      <c r="J3" s="9" t="s">
        <v>193</v>
      </c>
      <c r="K3" s="9" t="s">
        <v>193</v>
      </c>
      <c r="L3" s="9" t="s">
        <v>193</v>
      </c>
      <c r="M3" s="9" t="s">
        <v>193</v>
      </c>
      <c r="N3" s="9" t="s">
        <v>193</v>
      </c>
      <c r="O3" s="9" t="s">
        <v>193</v>
      </c>
      <c r="P3" s="9" t="s">
        <v>193</v>
      </c>
      <c r="Q3" s="9" t="s">
        <v>193</v>
      </c>
      <c r="R3" s="9" t="s">
        <v>193</v>
      </c>
      <c r="S3" s="9" t="s">
        <v>193</v>
      </c>
    </row>
    <row r="4" spans="1:22" ht="26.25" x14ac:dyDescent="0.25">
      <c r="A4" s="9" t="s">
        <v>2</v>
      </c>
      <c r="B4" s="9" t="s">
        <v>2</v>
      </c>
      <c r="C4" s="9" t="s">
        <v>2</v>
      </c>
      <c r="D4" s="9" t="s">
        <v>2</v>
      </c>
      <c r="E4" s="9" t="s">
        <v>2</v>
      </c>
      <c r="F4" s="9" t="s">
        <v>2</v>
      </c>
      <c r="G4" s="9" t="s">
        <v>2</v>
      </c>
      <c r="H4" s="9" t="s">
        <v>2</v>
      </c>
      <c r="I4" s="9" t="s">
        <v>2</v>
      </c>
      <c r="J4" s="9" t="s">
        <v>2</v>
      </c>
      <c r="K4" s="9" t="s">
        <v>2</v>
      </c>
      <c r="L4" s="9" t="s">
        <v>2</v>
      </c>
      <c r="M4" s="9" t="s">
        <v>2</v>
      </c>
      <c r="N4" s="9" t="s">
        <v>2</v>
      </c>
      <c r="O4" s="9" t="s">
        <v>2</v>
      </c>
      <c r="P4" s="9" t="s">
        <v>2</v>
      </c>
      <c r="Q4" s="9" t="s">
        <v>2</v>
      </c>
      <c r="R4" s="9" t="s">
        <v>2</v>
      </c>
      <c r="S4" s="9" t="s">
        <v>2</v>
      </c>
    </row>
    <row r="5" spans="1:22" s="15" customFormat="1" ht="28.5" x14ac:dyDescent="0.25">
      <c r="A5" s="11" t="s">
        <v>244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2"/>
      <c r="U5" s="12"/>
      <c r="V5" s="12"/>
    </row>
    <row r="6" spans="1:22" ht="26.25" x14ac:dyDescent="0.25">
      <c r="A6" s="8" t="s">
        <v>3</v>
      </c>
      <c r="C6" s="8" t="s">
        <v>201</v>
      </c>
      <c r="D6" s="8" t="s">
        <v>201</v>
      </c>
      <c r="E6" s="8" t="s">
        <v>201</v>
      </c>
      <c r="F6" s="8" t="s">
        <v>201</v>
      </c>
      <c r="G6" s="8" t="s">
        <v>201</v>
      </c>
      <c r="I6" s="8" t="s">
        <v>257</v>
      </c>
      <c r="J6" s="8" t="s">
        <v>195</v>
      </c>
      <c r="K6" s="8" t="s">
        <v>195</v>
      </c>
      <c r="L6" s="8" t="s">
        <v>195</v>
      </c>
      <c r="M6" s="8" t="s">
        <v>195</v>
      </c>
      <c r="O6" s="8" t="s">
        <v>258</v>
      </c>
      <c r="P6" s="8" t="s">
        <v>196</v>
      </c>
      <c r="Q6" s="8" t="s">
        <v>196</v>
      </c>
      <c r="R6" s="8" t="s">
        <v>196</v>
      </c>
      <c r="S6" s="8" t="s">
        <v>196</v>
      </c>
    </row>
    <row r="7" spans="1:22" ht="26.25" x14ac:dyDescent="0.25">
      <c r="A7" s="8" t="s">
        <v>3</v>
      </c>
      <c r="C7" s="8" t="s">
        <v>202</v>
      </c>
      <c r="E7" s="8" t="s">
        <v>203</v>
      </c>
      <c r="G7" s="8" t="s">
        <v>204</v>
      </c>
      <c r="I7" s="8" t="s">
        <v>205</v>
      </c>
      <c r="K7" s="8" t="s">
        <v>199</v>
      </c>
      <c r="M7" s="8" t="s">
        <v>206</v>
      </c>
      <c r="O7" s="8" t="s">
        <v>205</v>
      </c>
      <c r="Q7" s="8" t="s">
        <v>199</v>
      </c>
      <c r="S7" s="8" t="s">
        <v>206</v>
      </c>
    </row>
    <row r="8" spans="1:22" ht="21" x14ac:dyDescent="0.25">
      <c r="A8" s="2" t="s">
        <v>159</v>
      </c>
      <c r="C8" s="1" t="s">
        <v>207</v>
      </c>
      <c r="E8" s="1">
        <v>14936648</v>
      </c>
      <c r="G8" s="1">
        <v>720</v>
      </c>
      <c r="I8" s="1">
        <v>10754386560</v>
      </c>
      <c r="K8" s="1">
        <v>816788853</v>
      </c>
      <c r="M8" s="1">
        <f>I8-K8</f>
        <v>9937597707</v>
      </c>
      <c r="O8" s="1">
        <v>10754386560</v>
      </c>
      <c r="Q8" s="1">
        <v>816788853</v>
      </c>
      <c r="S8" s="1">
        <f>O8-Q8</f>
        <v>9937597707</v>
      </c>
    </row>
    <row r="9" spans="1:22" ht="21" x14ac:dyDescent="0.25">
      <c r="A9" s="2" t="s">
        <v>91</v>
      </c>
      <c r="C9" s="1" t="s">
        <v>4</v>
      </c>
      <c r="E9" s="1">
        <v>20412175</v>
      </c>
      <c r="G9" s="1">
        <v>150</v>
      </c>
      <c r="I9" s="1">
        <v>0</v>
      </c>
      <c r="K9" s="1">
        <v>0</v>
      </c>
      <c r="M9" s="1">
        <f t="shared" ref="M9:M72" si="0">I9-K9</f>
        <v>0</v>
      </c>
      <c r="O9" s="1">
        <v>3061826250</v>
      </c>
      <c r="Q9" s="1">
        <v>0</v>
      </c>
      <c r="S9" s="1">
        <f t="shared" ref="S9:S72" si="1">O9-Q9</f>
        <v>3061826250</v>
      </c>
    </row>
    <row r="10" spans="1:22" ht="21" x14ac:dyDescent="0.25">
      <c r="A10" s="2" t="s">
        <v>133</v>
      </c>
      <c r="C10" s="1" t="s">
        <v>208</v>
      </c>
      <c r="E10" s="1">
        <v>42302049</v>
      </c>
      <c r="G10" s="1">
        <v>475</v>
      </c>
      <c r="I10" s="1">
        <v>0</v>
      </c>
      <c r="K10" s="1">
        <v>0</v>
      </c>
      <c r="M10" s="1">
        <f t="shared" si="0"/>
        <v>0</v>
      </c>
      <c r="O10" s="1">
        <v>20093473275</v>
      </c>
      <c r="Q10" s="1">
        <v>843820400</v>
      </c>
      <c r="S10" s="1">
        <f t="shared" si="1"/>
        <v>19249652875</v>
      </c>
    </row>
    <row r="11" spans="1:22" ht="21" x14ac:dyDescent="0.25">
      <c r="A11" s="2" t="s">
        <v>98</v>
      </c>
      <c r="C11" s="1" t="s">
        <v>4</v>
      </c>
      <c r="E11" s="1">
        <v>35012218</v>
      </c>
      <c r="G11" s="1">
        <v>440</v>
      </c>
      <c r="I11" s="1">
        <v>0</v>
      </c>
      <c r="K11" s="1">
        <v>0</v>
      </c>
      <c r="M11" s="1">
        <f t="shared" si="0"/>
        <v>0</v>
      </c>
      <c r="O11" s="1">
        <v>15405375920</v>
      </c>
      <c r="Q11" s="1">
        <v>903861514</v>
      </c>
      <c r="S11" s="1">
        <f t="shared" si="1"/>
        <v>14501514406</v>
      </c>
    </row>
    <row r="12" spans="1:22" ht="21" x14ac:dyDescent="0.25">
      <c r="A12" s="2" t="s">
        <v>166</v>
      </c>
      <c r="C12" s="1" t="s">
        <v>209</v>
      </c>
      <c r="E12" s="1">
        <v>13857880</v>
      </c>
      <c r="G12" s="1">
        <v>550</v>
      </c>
      <c r="I12" s="1">
        <v>7621834000</v>
      </c>
      <c r="K12" s="1">
        <v>547531622</v>
      </c>
      <c r="M12" s="1">
        <f t="shared" si="0"/>
        <v>7074302378</v>
      </c>
      <c r="O12" s="1">
        <v>7621834000</v>
      </c>
      <c r="Q12" s="1">
        <v>547531622</v>
      </c>
      <c r="S12" s="1">
        <f t="shared" si="1"/>
        <v>7074302378</v>
      </c>
    </row>
    <row r="13" spans="1:22" ht="21" x14ac:dyDescent="0.25">
      <c r="A13" s="2" t="s">
        <v>78</v>
      </c>
      <c r="C13" s="1" t="s">
        <v>210</v>
      </c>
      <c r="E13" s="1">
        <v>25582139</v>
      </c>
      <c r="G13" s="1">
        <v>55</v>
      </c>
      <c r="I13" s="1">
        <v>1407017645</v>
      </c>
      <c r="K13" s="1">
        <v>79127689</v>
      </c>
      <c r="M13" s="1">
        <f t="shared" si="0"/>
        <v>1327889956</v>
      </c>
      <c r="O13" s="1">
        <v>1407017645</v>
      </c>
      <c r="Q13" s="1">
        <v>79127689</v>
      </c>
      <c r="S13" s="1">
        <f t="shared" si="1"/>
        <v>1327889956</v>
      </c>
    </row>
    <row r="14" spans="1:22" ht="21" x14ac:dyDescent="0.25">
      <c r="A14" s="2" t="s">
        <v>132</v>
      </c>
      <c r="C14" s="1" t="s">
        <v>211</v>
      </c>
      <c r="E14" s="1">
        <v>5818022</v>
      </c>
      <c r="G14" s="1">
        <v>57</v>
      </c>
      <c r="I14" s="1">
        <v>331627254</v>
      </c>
      <c r="K14" s="1">
        <v>23431334</v>
      </c>
      <c r="M14" s="1">
        <f t="shared" si="0"/>
        <v>308195920</v>
      </c>
      <c r="O14" s="1">
        <v>331627254</v>
      </c>
      <c r="Q14" s="1">
        <v>23431334</v>
      </c>
      <c r="S14" s="1">
        <f t="shared" si="1"/>
        <v>308195920</v>
      </c>
    </row>
    <row r="15" spans="1:22" ht="21" x14ac:dyDescent="0.25">
      <c r="A15" s="2" t="s">
        <v>76</v>
      </c>
      <c r="C15" s="1" t="s">
        <v>212</v>
      </c>
      <c r="E15" s="1">
        <v>20055032</v>
      </c>
      <c r="G15" s="1">
        <v>91</v>
      </c>
      <c r="I15" s="1">
        <v>0</v>
      </c>
      <c r="K15" s="1">
        <v>0</v>
      </c>
      <c r="M15" s="1">
        <f t="shared" si="0"/>
        <v>0</v>
      </c>
      <c r="O15" s="1">
        <v>1825007912</v>
      </c>
      <c r="Q15" s="1">
        <v>228536042</v>
      </c>
      <c r="S15" s="1">
        <f t="shared" si="1"/>
        <v>1596471870</v>
      </c>
    </row>
    <row r="16" spans="1:22" ht="21" x14ac:dyDescent="0.25">
      <c r="A16" s="2" t="s">
        <v>148</v>
      </c>
      <c r="C16" s="1" t="s">
        <v>6</v>
      </c>
      <c r="E16" s="1">
        <v>10226334</v>
      </c>
      <c r="G16" s="1">
        <v>211</v>
      </c>
      <c r="I16" s="1">
        <v>2157756474</v>
      </c>
      <c r="K16" s="1">
        <v>153733286</v>
      </c>
      <c r="M16" s="1">
        <f t="shared" si="0"/>
        <v>2004023188</v>
      </c>
      <c r="O16" s="1">
        <v>2157756474</v>
      </c>
      <c r="Q16" s="1">
        <v>153733286</v>
      </c>
      <c r="S16" s="1">
        <f t="shared" si="1"/>
        <v>2004023188</v>
      </c>
    </row>
    <row r="17" spans="1:19" ht="21" x14ac:dyDescent="0.25">
      <c r="A17" s="2" t="s">
        <v>18</v>
      </c>
      <c r="C17" s="1" t="s">
        <v>213</v>
      </c>
      <c r="E17" s="1">
        <v>79695671</v>
      </c>
      <c r="G17" s="1">
        <v>40</v>
      </c>
      <c r="I17" s="1">
        <v>3187826840</v>
      </c>
      <c r="K17" s="1">
        <v>200517991</v>
      </c>
      <c r="M17" s="1">
        <f t="shared" si="0"/>
        <v>2987308849</v>
      </c>
      <c r="O17" s="1">
        <v>3187826840</v>
      </c>
      <c r="Q17" s="1">
        <v>200517991</v>
      </c>
      <c r="S17" s="1">
        <f t="shared" si="1"/>
        <v>2987308849</v>
      </c>
    </row>
    <row r="18" spans="1:19" ht="21" x14ac:dyDescent="0.25">
      <c r="A18" s="2" t="s">
        <v>27</v>
      </c>
      <c r="C18" s="1" t="s">
        <v>6</v>
      </c>
      <c r="E18" s="1">
        <v>9830861</v>
      </c>
      <c r="G18" s="1">
        <v>125</v>
      </c>
      <c r="I18" s="1">
        <v>1228857625</v>
      </c>
      <c r="K18" s="1">
        <v>174106224</v>
      </c>
      <c r="M18" s="1">
        <f t="shared" si="0"/>
        <v>1054751401</v>
      </c>
      <c r="O18" s="1">
        <v>1228857625</v>
      </c>
      <c r="Q18" s="1">
        <v>174106224</v>
      </c>
      <c r="S18" s="1">
        <f t="shared" si="1"/>
        <v>1054751401</v>
      </c>
    </row>
    <row r="19" spans="1:19" ht="21" x14ac:dyDescent="0.25">
      <c r="A19" s="2" t="s">
        <v>92</v>
      </c>
      <c r="C19" s="1" t="s">
        <v>214</v>
      </c>
      <c r="E19" s="1">
        <v>34746243</v>
      </c>
      <c r="G19" s="1">
        <v>37</v>
      </c>
      <c r="I19" s="1">
        <v>1285610991</v>
      </c>
      <c r="K19" s="1">
        <v>80866417</v>
      </c>
      <c r="M19" s="1">
        <f t="shared" si="0"/>
        <v>1204744574</v>
      </c>
      <c r="O19" s="1">
        <v>1285610991</v>
      </c>
      <c r="Q19" s="1">
        <v>80866417</v>
      </c>
      <c r="S19" s="1">
        <f t="shared" si="1"/>
        <v>1204744574</v>
      </c>
    </row>
    <row r="20" spans="1:19" ht="21" x14ac:dyDescent="0.25">
      <c r="A20" s="2" t="s">
        <v>99</v>
      </c>
      <c r="C20" s="1" t="s">
        <v>215</v>
      </c>
      <c r="E20" s="1">
        <v>8110245</v>
      </c>
      <c r="G20" s="1">
        <v>1840</v>
      </c>
      <c r="I20" s="1">
        <v>14922850800</v>
      </c>
      <c r="K20" s="1">
        <v>71206514</v>
      </c>
      <c r="M20" s="1">
        <f t="shared" si="0"/>
        <v>14851644286</v>
      </c>
      <c r="O20" s="1">
        <v>14922850800</v>
      </c>
      <c r="Q20" s="1">
        <v>71206514</v>
      </c>
      <c r="S20" s="1">
        <f t="shared" si="1"/>
        <v>14851644286</v>
      </c>
    </row>
    <row r="21" spans="1:19" ht="21" x14ac:dyDescent="0.25">
      <c r="A21" s="2" t="s">
        <v>154</v>
      </c>
      <c r="C21" s="1" t="s">
        <v>216</v>
      </c>
      <c r="E21" s="1">
        <v>171450143</v>
      </c>
      <c r="G21" s="1">
        <v>30</v>
      </c>
      <c r="I21" s="1">
        <v>5143504290</v>
      </c>
      <c r="K21" s="1">
        <v>345091342</v>
      </c>
      <c r="M21" s="1">
        <f t="shared" si="0"/>
        <v>4798412948</v>
      </c>
      <c r="O21" s="1">
        <v>5143504290</v>
      </c>
      <c r="Q21" s="1">
        <v>345091342</v>
      </c>
      <c r="S21" s="1">
        <f t="shared" si="1"/>
        <v>4798412948</v>
      </c>
    </row>
    <row r="22" spans="1:19" ht="21" x14ac:dyDescent="0.25">
      <c r="A22" s="2" t="s">
        <v>149</v>
      </c>
      <c r="C22" s="1" t="s">
        <v>207</v>
      </c>
      <c r="E22" s="1">
        <v>16432454</v>
      </c>
      <c r="G22" s="1">
        <v>400</v>
      </c>
      <c r="I22" s="1">
        <v>6572981600</v>
      </c>
      <c r="K22" s="1">
        <v>506892386</v>
      </c>
      <c r="M22" s="1">
        <f t="shared" si="0"/>
        <v>6066089214</v>
      </c>
      <c r="O22" s="1">
        <v>6572981600</v>
      </c>
      <c r="Q22" s="1">
        <v>506892386</v>
      </c>
      <c r="S22" s="1">
        <f t="shared" si="1"/>
        <v>6066089214</v>
      </c>
    </row>
    <row r="23" spans="1:19" ht="21" x14ac:dyDescent="0.25">
      <c r="A23" s="2" t="s">
        <v>15</v>
      </c>
      <c r="C23" s="1" t="s">
        <v>215</v>
      </c>
      <c r="E23" s="1">
        <v>16124293</v>
      </c>
      <c r="G23" s="1">
        <v>800</v>
      </c>
      <c r="I23" s="1">
        <v>12899434400</v>
      </c>
      <c r="K23" s="1">
        <v>1827609459</v>
      </c>
      <c r="M23" s="1">
        <f t="shared" si="0"/>
        <v>11071824941</v>
      </c>
      <c r="O23" s="1">
        <v>12899434400</v>
      </c>
      <c r="Q23" s="1">
        <v>1827609459</v>
      </c>
      <c r="S23" s="1">
        <f t="shared" si="1"/>
        <v>11071824941</v>
      </c>
    </row>
    <row r="24" spans="1:19" ht="21" x14ac:dyDescent="0.25">
      <c r="A24" s="2" t="s">
        <v>75</v>
      </c>
      <c r="C24" s="1" t="s">
        <v>209</v>
      </c>
      <c r="E24" s="1">
        <v>69995860</v>
      </c>
      <c r="G24" s="1">
        <v>69</v>
      </c>
      <c r="I24" s="1">
        <v>4829714340</v>
      </c>
      <c r="K24" s="1">
        <v>349801420</v>
      </c>
      <c r="M24" s="1">
        <f t="shared" si="0"/>
        <v>4479912920</v>
      </c>
      <c r="O24" s="1">
        <v>4829714340</v>
      </c>
      <c r="Q24" s="1">
        <v>349801420</v>
      </c>
      <c r="S24" s="1">
        <f t="shared" si="1"/>
        <v>4479912920</v>
      </c>
    </row>
    <row r="25" spans="1:19" ht="21" x14ac:dyDescent="0.25">
      <c r="A25" s="2" t="s">
        <v>126</v>
      </c>
      <c r="C25" s="1" t="s">
        <v>217</v>
      </c>
      <c r="E25" s="1">
        <v>22771686</v>
      </c>
      <c r="G25" s="1">
        <v>264</v>
      </c>
      <c r="I25" s="1">
        <v>6011725104</v>
      </c>
      <c r="K25" s="1">
        <v>105184961</v>
      </c>
      <c r="M25" s="1">
        <f t="shared" si="0"/>
        <v>5906540143</v>
      </c>
      <c r="O25" s="1">
        <v>6011725104</v>
      </c>
      <c r="Q25" s="1">
        <v>105184961</v>
      </c>
      <c r="S25" s="1">
        <f t="shared" si="1"/>
        <v>5906540143</v>
      </c>
    </row>
    <row r="26" spans="1:19" ht="21" x14ac:dyDescent="0.25">
      <c r="A26" s="2" t="s">
        <v>80</v>
      </c>
      <c r="C26" s="1" t="s">
        <v>6</v>
      </c>
      <c r="E26" s="1">
        <v>25017386</v>
      </c>
      <c r="G26" s="1">
        <v>14</v>
      </c>
      <c r="I26" s="1">
        <v>350243404</v>
      </c>
      <c r="K26" s="1">
        <v>7282056</v>
      </c>
      <c r="M26" s="1">
        <f t="shared" si="0"/>
        <v>342961348</v>
      </c>
      <c r="O26" s="1">
        <v>350243404</v>
      </c>
      <c r="Q26" s="1">
        <v>7282056</v>
      </c>
      <c r="S26" s="1">
        <f t="shared" si="1"/>
        <v>342961348</v>
      </c>
    </row>
    <row r="27" spans="1:19" ht="21" x14ac:dyDescent="0.25">
      <c r="A27" s="2" t="s">
        <v>54</v>
      </c>
      <c r="C27" s="1" t="s">
        <v>218</v>
      </c>
      <c r="E27" s="1">
        <v>61315977</v>
      </c>
      <c r="G27" s="1">
        <v>215</v>
      </c>
      <c r="I27" s="1">
        <v>13182935055</v>
      </c>
      <c r="K27" s="1">
        <v>1787384327</v>
      </c>
      <c r="M27" s="1">
        <f t="shared" si="0"/>
        <v>11395550728</v>
      </c>
      <c r="O27" s="1">
        <v>13182935055</v>
      </c>
      <c r="Q27" s="1">
        <v>1787384327</v>
      </c>
      <c r="S27" s="1">
        <f t="shared" si="1"/>
        <v>11395550728</v>
      </c>
    </row>
    <row r="28" spans="1:19" ht="21" x14ac:dyDescent="0.25">
      <c r="A28" s="2" t="s">
        <v>84</v>
      </c>
      <c r="C28" s="1" t="s">
        <v>207</v>
      </c>
      <c r="E28" s="1">
        <v>2760101</v>
      </c>
      <c r="G28" s="1">
        <v>150</v>
      </c>
      <c r="I28" s="1">
        <v>414015150</v>
      </c>
      <c r="K28" s="1">
        <v>31201902</v>
      </c>
      <c r="M28" s="1">
        <f t="shared" si="0"/>
        <v>382813248</v>
      </c>
      <c r="O28" s="1">
        <v>414015150</v>
      </c>
      <c r="Q28" s="1">
        <v>31201902</v>
      </c>
      <c r="S28" s="1">
        <f t="shared" si="1"/>
        <v>382813248</v>
      </c>
    </row>
    <row r="29" spans="1:19" ht="21" x14ac:dyDescent="0.25">
      <c r="A29" s="2" t="s">
        <v>167</v>
      </c>
      <c r="C29" s="1" t="s">
        <v>210</v>
      </c>
      <c r="E29" s="1">
        <v>36000000</v>
      </c>
      <c r="G29" s="1">
        <v>85</v>
      </c>
      <c r="I29" s="1">
        <v>3060000000</v>
      </c>
      <c r="K29" s="1">
        <v>83584277</v>
      </c>
      <c r="M29" s="1">
        <f t="shared" si="0"/>
        <v>2976415723</v>
      </c>
      <c r="O29" s="1">
        <v>3060000000</v>
      </c>
      <c r="Q29" s="1">
        <v>83584277</v>
      </c>
      <c r="S29" s="1">
        <f t="shared" si="1"/>
        <v>2976415723</v>
      </c>
    </row>
    <row r="30" spans="1:19" ht="21" x14ac:dyDescent="0.25">
      <c r="A30" s="2" t="s">
        <v>86</v>
      </c>
      <c r="C30" s="1" t="s">
        <v>219</v>
      </c>
      <c r="E30" s="1">
        <v>4709014</v>
      </c>
      <c r="G30" s="1">
        <v>300</v>
      </c>
      <c r="I30" s="1">
        <v>0</v>
      </c>
      <c r="K30" s="1">
        <v>0</v>
      </c>
      <c r="M30" s="1">
        <f t="shared" si="0"/>
        <v>0</v>
      </c>
      <c r="O30" s="1">
        <v>1412704200</v>
      </c>
      <c r="Q30" s="1">
        <v>24717570</v>
      </c>
      <c r="S30" s="1">
        <f t="shared" si="1"/>
        <v>1387986630</v>
      </c>
    </row>
    <row r="31" spans="1:19" ht="21" x14ac:dyDescent="0.25">
      <c r="A31" s="2" t="s">
        <v>22</v>
      </c>
      <c r="C31" s="1" t="s">
        <v>209</v>
      </c>
      <c r="E31" s="1">
        <v>42729303</v>
      </c>
      <c r="G31" s="1">
        <v>210</v>
      </c>
      <c r="I31" s="1">
        <v>8973153630</v>
      </c>
      <c r="K31" s="1">
        <v>644606713</v>
      </c>
      <c r="M31" s="1">
        <f t="shared" si="0"/>
        <v>8328546917</v>
      </c>
      <c r="O31" s="1">
        <v>8973153630</v>
      </c>
      <c r="Q31" s="1">
        <v>644606713</v>
      </c>
      <c r="S31" s="1">
        <f t="shared" si="1"/>
        <v>8328546917</v>
      </c>
    </row>
    <row r="32" spans="1:19" ht="21" x14ac:dyDescent="0.25">
      <c r="A32" s="2" t="s">
        <v>147</v>
      </c>
      <c r="C32" s="1" t="s">
        <v>6</v>
      </c>
      <c r="E32" s="1">
        <v>22333259</v>
      </c>
      <c r="G32" s="1">
        <v>250</v>
      </c>
      <c r="I32" s="1">
        <v>5583314750</v>
      </c>
      <c r="K32" s="1">
        <v>407670601</v>
      </c>
      <c r="M32" s="1">
        <f t="shared" si="0"/>
        <v>5175644149</v>
      </c>
      <c r="O32" s="1">
        <v>5583314750</v>
      </c>
      <c r="Q32" s="1">
        <v>407670601</v>
      </c>
      <c r="S32" s="1">
        <f t="shared" si="1"/>
        <v>5175644149</v>
      </c>
    </row>
    <row r="33" spans="1:19" ht="21" x14ac:dyDescent="0.25">
      <c r="A33" s="2" t="s">
        <v>163</v>
      </c>
      <c r="C33" s="1" t="s">
        <v>220</v>
      </c>
      <c r="E33" s="1">
        <v>71962098</v>
      </c>
      <c r="G33" s="1">
        <v>104</v>
      </c>
      <c r="I33" s="1">
        <v>0</v>
      </c>
      <c r="K33" s="1">
        <v>0</v>
      </c>
      <c r="M33" s="1">
        <f t="shared" si="0"/>
        <v>0</v>
      </c>
      <c r="O33" s="1">
        <v>7484058192</v>
      </c>
      <c r="Q33" s="1">
        <v>941109114</v>
      </c>
      <c r="S33" s="1">
        <f t="shared" si="1"/>
        <v>6542949078</v>
      </c>
    </row>
    <row r="34" spans="1:19" ht="21" x14ac:dyDescent="0.25">
      <c r="A34" s="2" t="s">
        <v>89</v>
      </c>
      <c r="C34" s="1" t="s">
        <v>6</v>
      </c>
      <c r="E34" s="1">
        <v>17012010</v>
      </c>
      <c r="G34" s="1">
        <v>1600</v>
      </c>
      <c r="I34" s="1">
        <v>27219216000</v>
      </c>
      <c r="K34" s="1">
        <v>1679334663</v>
      </c>
      <c r="M34" s="1">
        <f t="shared" si="0"/>
        <v>25539881337</v>
      </c>
      <c r="O34" s="1">
        <v>27219216000</v>
      </c>
      <c r="Q34" s="1">
        <v>1679334663</v>
      </c>
      <c r="S34" s="1">
        <f t="shared" si="1"/>
        <v>25539881337</v>
      </c>
    </row>
    <row r="35" spans="1:19" ht="21" x14ac:dyDescent="0.25">
      <c r="A35" s="2" t="s">
        <v>56</v>
      </c>
      <c r="C35" s="1" t="s">
        <v>221</v>
      </c>
      <c r="E35" s="1">
        <v>81754298</v>
      </c>
      <c r="G35" s="1">
        <v>120</v>
      </c>
      <c r="I35" s="1">
        <v>9810515760</v>
      </c>
      <c r="K35" s="1">
        <v>581551192</v>
      </c>
      <c r="M35" s="1">
        <f t="shared" si="0"/>
        <v>9228964568</v>
      </c>
      <c r="O35" s="1">
        <v>9810515760</v>
      </c>
      <c r="Q35" s="1">
        <v>581551192</v>
      </c>
      <c r="S35" s="1">
        <f t="shared" si="1"/>
        <v>9228964568</v>
      </c>
    </row>
    <row r="36" spans="1:19" ht="21" x14ac:dyDescent="0.25">
      <c r="A36" s="2" t="s">
        <v>81</v>
      </c>
      <c r="C36" s="1" t="s">
        <v>210</v>
      </c>
      <c r="E36" s="1">
        <v>22078291</v>
      </c>
      <c r="G36" s="1">
        <v>350</v>
      </c>
      <c r="I36" s="1">
        <v>7727401850</v>
      </c>
      <c r="K36" s="1">
        <v>367971517</v>
      </c>
      <c r="M36" s="1">
        <f t="shared" si="0"/>
        <v>7359430333</v>
      </c>
      <c r="O36" s="1">
        <v>7727401850</v>
      </c>
      <c r="Q36" s="1">
        <v>367971517</v>
      </c>
      <c r="S36" s="1">
        <f t="shared" si="1"/>
        <v>7359430333</v>
      </c>
    </row>
    <row r="37" spans="1:19" ht="21" x14ac:dyDescent="0.25">
      <c r="A37" s="2" t="s">
        <v>20</v>
      </c>
      <c r="C37" s="1" t="s">
        <v>222</v>
      </c>
      <c r="E37" s="1">
        <v>5980381</v>
      </c>
      <c r="G37" s="1">
        <v>3132</v>
      </c>
      <c r="I37" s="1">
        <v>0</v>
      </c>
      <c r="K37" s="1">
        <v>0</v>
      </c>
      <c r="M37" s="1">
        <f t="shared" si="0"/>
        <v>0</v>
      </c>
      <c r="O37" s="1">
        <v>18730553292</v>
      </c>
      <c r="Q37" s="1">
        <v>891931109</v>
      </c>
      <c r="S37" s="1">
        <f t="shared" si="1"/>
        <v>17838622183</v>
      </c>
    </row>
    <row r="38" spans="1:19" ht="21" x14ac:dyDescent="0.25">
      <c r="A38" s="2" t="s">
        <v>69</v>
      </c>
      <c r="C38" s="1" t="s">
        <v>215</v>
      </c>
      <c r="E38" s="1">
        <v>14505366</v>
      </c>
      <c r="G38" s="1">
        <v>930</v>
      </c>
      <c r="I38" s="1">
        <v>13489990380</v>
      </c>
      <c r="K38" s="1">
        <v>1040315314</v>
      </c>
      <c r="M38" s="1">
        <f t="shared" si="0"/>
        <v>12449675066</v>
      </c>
      <c r="O38" s="1">
        <v>13489990380</v>
      </c>
      <c r="Q38" s="1">
        <v>1040315314</v>
      </c>
      <c r="S38" s="1">
        <f t="shared" si="1"/>
        <v>12449675066</v>
      </c>
    </row>
    <row r="39" spans="1:19" ht="21" x14ac:dyDescent="0.25">
      <c r="A39" s="2" t="s">
        <v>46</v>
      </c>
      <c r="C39" s="1" t="s">
        <v>212</v>
      </c>
      <c r="E39" s="1">
        <v>603813</v>
      </c>
      <c r="G39" s="1">
        <v>6928</v>
      </c>
      <c r="I39" s="1">
        <v>0</v>
      </c>
      <c r="K39" s="1">
        <v>0</v>
      </c>
      <c r="M39" s="1">
        <f t="shared" si="0"/>
        <v>0</v>
      </c>
      <c r="O39" s="1">
        <v>4183216464</v>
      </c>
      <c r="Q39" s="1">
        <v>523841966</v>
      </c>
      <c r="S39" s="1">
        <f t="shared" si="1"/>
        <v>3659374498</v>
      </c>
    </row>
    <row r="40" spans="1:19" ht="21" x14ac:dyDescent="0.25">
      <c r="A40" s="2" t="s">
        <v>67</v>
      </c>
      <c r="C40" s="1" t="s">
        <v>213</v>
      </c>
      <c r="E40" s="1">
        <v>8028292</v>
      </c>
      <c r="G40" s="1">
        <v>940</v>
      </c>
      <c r="I40" s="1">
        <v>7546594480</v>
      </c>
      <c r="K40" s="1">
        <v>581975048</v>
      </c>
      <c r="M40" s="1">
        <f t="shared" si="0"/>
        <v>6964619432</v>
      </c>
      <c r="O40" s="1">
        <v>7546594480</v>
      </c>
      <c r="Q40" s="1">
        <v>581975048</v>
      </c>
      <c r="S40" s="1">
        <f t="shared" si="1"/>
        <v>6964619432</v>
      </c>
    </row>
    <row r="41" spans="1:19" ht="21" x14ac:dyDescent="0.25">
      <c r="A41" s="2" t="s">
        <v>21</v>
      </c>
      <c r="C41" s="1" t="s">
        <v>207</v>
      </c>
      <c r="E41" s="1">
        <v>74082465</v>
      </c>
      <c r="G41" s="1">
        <v>30</v>
      </c>
      <c r="I41" s="1">
        <v>2222473950</v>
      </c>
      <c r="K41" s="1">
        <v>314883140</v>
      </c>
      <c r="M41" s="1">
        <f t="shared" si="0"/>
        <v>1907590810</v>
      </c>
      <c r="O41" s="1">
        <v>2222473950</v>
      </c>
      <c r="Q41" s="1">
        <v>314883140</v>
      </c>
      <c r="S41" s="1">
        <f t="shared" si="1"/>
        <v>1907590810</v>
      </c>
    </row>
    <row r="42" spans="1:19" ht="21" x14ac:dyDescent="0.25">
      <c r="A42" s="2" t="s">
        <v>113</v>
      </c>
      <c r="C42" s="1" t="s">
        <v>4</v>
      </c>
      <c r="E42" s="1">
        <v>941798</v>
      </c>
      <c r="G42" s="1">
        <v>22700</v>
      </c>
      <c r="I42" s="1">
        <v>0</v>
      </c>
      <c r="K42" s="1">
        <v>0</v>
      </c>
      <c r="M42" s="1">
        <f t="shared" si="0"/>
        <v>0</v>
      </c>
      <c r="O42" s="1">
        <v>21378814600</v>
      </c>
      <c r="Q42" s="1">
        <v>816845354</v>
      </c>
      <c r="S42" s="1">
        <f t="shared" si="1"/>
        <v>20561969246</v>
      </c>
    </row>
    <row r="43" spans="1:19" ht="21" x14ac:dyDescent="0.25">
      <c r="A43" s="2" t="s">
        <v>130</v>
      </c>
      <c r="C43" s="1" t="s">
        <v>223</v>
      </c>
      <c r="E43" s="1">
        <v>39127354</v>
      </c>
      <c r="G43" s="1">
        <v>150</v>
      </c>
      <c r="I43" s="1">
        <v>0</v>
      </c>
      <c r="K43" s="1">
        <v>0</v>
      </c>
      <c r="M43" s="1">
        <f t="shared" si="0"/>
        <v>0</v>
      </c>
      <c r="O43" s="1">
        <v>5869103100</v>
      </c>
      <c r="Q43" s="1">
        <v>656882585</v>
      </c>
      <c r="S43" s="1">
        <f t="shared" si="1"/>
        <v>5212220515</v>
      </c>
    </row>
    <row r="44" spans="1:19" ht="21" x14ac:dyDescent="0.25">
      <c r="A44" s="2" t="s">
        <v>109</v>
      </c>
      <c r="C44" s="1" t="s">
        <v>224</v>
      </c>
      <c r="E44" s="1">
        <v>300610</v>
      </c>
      <c r="G44" s="1">
        <v>28874</v>
      </c>
      <c r="I44" s="1">
        <v>0</v>
      </c>
      <c r="K44" s="1">
        <v>0</v>
      </c>
      <c r="M44" s="1">
        <f t="shared" si="0"/>
        <v>0</v>
      </c>
      <c r="O44" s="1">
        <v>8679813140</v>
      </c>
      <c r="Q44" s="1">
        <v>0</v>
      </c>
      <c r="S44" s="1">
        <f t="shared" si="1"/>
        <v>8679813140</v>
      </c>
    </row>
    <row r="45" spans="1:19" ht="21" x14ac:dyDescent="0.25">
      <c r="A45" s="2" t="s">
        <v>73</v>
      </c>
      <c r="C45" s="1" t="s">
        <v>225</v>
      </c>
      <c r="E45" s="1">
        <v>24882813</v>
      </c>
      <c r="G45" s="1">
        <v>850</v>
      </c>
      <c r="I45" s="1">
        <v>0</v>
      </c>
      <c r="K45" s="1">
        <v>0</v>
      </c>
      <c r="M45" s="1">
        <f t="shared" si="0"/>
        <v>0</v>
      </c>
      <c r="O45" s="1">
        <v>21150391050</v>
      </c>
      <c r="Q45" s="1">
        <v>1072646620</v>
      </c>
      <c r="S45" s="1">
        <f t="shared" si="1"/>
        <v>20077744430</v>
      </c>
    </row>
    <row r="46" spans="1:19" ht="21" x14ac:dyDescent="0.25">
      <c r="A46" s="2" t="s">
        <v>146</v>
      </c>
      <c r="C46" s="1" t="s">
        <v>226</v>
      </c>
      <c r="E46" s="1">
        <v>11365909</v>
      </c>
      <c r="G46" s="1">
        <v>580</v>
      </c>
      <c r="I46" s="1">
        <v>6592227220</v>
      </c>
      <c r="K46" s="1">
        <v>508376562</v>
      </c>
      <c r="M46" s="1">
        <f t="shared" si="0"/>
        <v>6083850658</v>
      </c>
      <c r="O46" s="1">
        <v>6592227220</v>
      </c>
      <c r="Q46" s="1">
        <v>508376562</v>
      </c>
      <c r="S46" s="1">
        <f t="shared" si="1"/>
        <v>6083850658</v>
      </c>
    </row>
    <row r="47" spans="1:19" ht="21" x14ac:dyDescent="0.25">
      <c r="A47" s="2" t="s">
        <v>106</v>
      </c>
      <c r="C47" s="1" t="s">
        <v>219</v>
      </c>
      <c r="E47" s="1">
        <v>24428376</v>
      </c>
      <c r="G47" s="1">
        <v>790</v>
      </c>
      <c r="I47" s="1">
        <v>0</v>
      </c>
      <c r="K47" s="1">
        <v>0</v>
      </c>
      <c r="M47" s="1">
        <f t="shared" si="0"/>
        <v>0</v>
      </c>
      <c r="O47" s="1">
        <v>19298417040</v>
      </c>
      <c r="Q47" s="1">
        <v>337657364</v>
      </c>
      <c r="S47" s="1">
        <f t="shared" si="1"/>
        <v>18960759676</v>
      </c>
    </row>
    <row r="48" spans="1:19" ht="21" x14ac:dyDescent="0.25">
      <c r="A48" s="2" t="s">
        <v>171</v>
      </c>
      <c r="C48" s="1" t="s">
        <v>222</v>
      </c>
      <c r="E48" s="1">
        <v>8879348</v>
      </c>
      <c r="G48" s="1">
        <v>840</v>
      </c>
      <c r="I48" s="1">
        <v>0</v>
      </c>
      <c r="K48" s="1">
        <v>0</v>
      </c>
      <c r="M48" s="1">
        <f t="shared" si="0"/>
        <v>0</v>
      </c>
      <c r="O48" s="1">
        <v>7458652320</v>
      </c>
      <c r="Q48" s="1">
        <v>289704073</v>
      </c>
      <c r="S48" s="1">
        <f t="shared" si="1"/>
        <v>7168948247</v>
      </c>
    </row>
    <row r="49" spans="1:19" ht="21" x14ac:dyDescent="0.25">
      <c r="A49" s="2" t="s">
        <v>172</v>
      </c>
      <c r="C49" s="1" t="s">
        <v>6</v>
      </c>
      <c r="E49" s="1">
        <v>42098225</v>
      </c>
      <c r="G49" s="1">
        <v>161</v>
      </c>
      <c r="I49" s="1">
        <v>6777814225</v>
      </c>
      <c r="K49" s="1">
        <v>339552177</v>
      </c>
      <c r="M49" s="1">
        <f t="shared" si="0"/>
        <v>6438262048</v>
      </c>
      <c r="O49" s="1">
        <v>6777814225</v>
      </c>
      <c r="Q49" s="1">
        <v>339552177</v>
      </c>
      <c r="S49" s="1">
        <f t="shared" si="1"/>
        <v>6438262048</v>
      </c>
    </row>
    <row r="50" spans="1:19" ht="21" x14ac:dyDescent="0.25">
      <c r="A50" s="2" t="s">
        <v>39</v>
      </c>
      <c r="C50" s="1" t="s">
        <v>209</v>
      </c>
      <c r="E50" s="1">
        <v>1832843</v>
      </c>
      <c r="G50" s="1">
        <v>4795</v>
      </c>
      <c r="I50" s="1">
        <v>8788482185</v>
      </c>
      <c r="K50" s="1">
        <v>563364243</v>
      </c>
      <c r="M50" s="1">
        <f t="shared" si="0"/>
        <v>8225117942</v>
      </c>
      <c r="O50" s="1">
        <v>8788482185</v>
      </c>
      <c r="Q50" s="1">
        <v>563364243</v>
      </c>
      <c r="S50" s="1">
        <f t="shared" si="1"/>
        <v>8225117942</v>
      </c>
    </row>
    <row r="51" spans="1:19" ht="21" x14ac:dyDescent="0.25">
      <c r="A51" s="2" t="s">
        <v>24</v>
      </c>
      <c r="C51" s="1" t="s">
        <v>227</v>
      </c>
      <c r="E51" s="1">
        <v>34744017</v>
      </c>
      <c r="G51" s="1">
        <v>76</v>
      </c>
      <c r="I51" s="1">
        <v>2640545292</v>
      </c>
      <c r="K51" s="1">
        <v>177161186</v>
      </c>
      <c r="M51" s="1">
        <f t="shared" si="0"/>
        <v>2463384106</v>
      </c>
      <c r="O51" s="1">
        <v>2640545292</v>
      </c>
      <c r="Q51" s="1">
        <v>177161186</v>
      </c>
      <c r="S51" s="1">
        <f t="shared" si="1"/>
        <v>2463384106</v>
      </c>
    </row>
    <row r="52" spans="1:19" ht="21" x14ac:dyDescent="0.25">
      <c r="A52" s="2" t="s">
        <v>38</v>
      </c>
      <c r="C52" s="1" t="s">
        <v>215</v>
      </c>
      <c r="E52" s="1">
        <v>27517788</v>
      </c>
      <c r="G52" s="1">
        <v>600</v>
      </c>
      <c r="I52" s="1">
        <v>16510672800</v>
      </c>
      <c r="K52" s="1">
        <v>1078161732</v>
      </c>
      <c r="M52" s="1">
        <f t="shared" si="0"/>
        <v>15432511068</v>
      </c>
      <c r="O52" s="1">
        <v>16510672800</v>
      </c>
      <c r="Q52" s="1">
        <v>1078161732</v>
      </c>
      <c r="S52" s="1">
        <f t="shared" si="1"/>
        <v>15432511068</v>
      </c>
    </row>
    <row r="53" spans="1:19" ht="21" x14ac:dyDescent="0.25">
      <c r="A53" s="2" t="s">
        <v>70</v>
      </c>
      <c r="C53" s="1" t="s">
        <v>217</v>
      </c>
      <c r="E53" s="1">
        <v>47332223</v>
      </c>
      <c r="G53" s="1">
        <v>316</v>
      </c>
      <c r="I53" s="1">
        <v>14956982468</v>
      </c>
      <c r="K53" s="1">
        <v>976704361</v>
      </c>
      <c r="M53" s="1">
        <f t="shared" si="0"/>
        <v>13980278107</v>
      </c>
      <c r="O53" s="1">
        <v>14956982468</v>
      </c>
      <c r="Q53" s="1">
        <v>976704361</v>
      </c>
      <c r="S53" s="1">
        <f t="shared" si="1"/>
        <v>13980278107</v>
      </c>
    </row>
    <row r="54" spans="1:19" ht="21" x14ac:dyDescent="0.25">
      <c r="A54" s="2" t="s">
        <v>45</v>
      </c>
      <c r="C54" s="1" t="s">
        <v>228</v>
      </c>
      <c r="E54" s="1">
        <v>10496767</v>
      </c>
      <c r="G54" s="1">
        <v>1100</v>
      </c>
      <c r="I54" s="1">
        <v>11546443700</v>
      </c>
      <c r="K54" s="1">
        <v>194384574</v>
      </c>
      <c r="M54" s="1">
        <f t="shared" si="0"/>
        <v>11352059126</v>
      </c>
      <c r="O54" s="1">
        <v>11546443700</v>
      </c>
      <c r="Q54" s="1">
        <v>194384574</v>
      </c>
      <c r="S54" s="1">
        <f t="shared" si="1"/>
        <v>11352059126</v>
      </c>
    </row>
    <row r="55" spans="1:19" ht="21" x14ac:dyDescent="0.25">
      <c r="A55" s="2" t="s">
        <v>74</v>
      </c>
      <c r="C55" s="1" t="s">
        <v>207</v>
      </c>
      <c r="E55" s="1">
        <v>10439342</v>
      </c>
      <c r="G55" s="1">
        <v>800</v>
      </c>
      <c r="I55" s="1">
        <v>8351473600</v>
      </c>
      <c r="K55" s="1">
        <v>624508165</v>
      </c>
      <c r="M55" s="1">
        <f t="shared" si="0"/>
        <v>7726965435</v>
      </c>
      <c r="O55" s="1">
        <v>8351473600</v>
      </c>
      <c r="Q55" s="1">
        <v>624508165</v>
      </c>
      <c r="S55" s="1">
        <f t="shared" si="1"/>
        <v>7726965435</v>
      </c>
    </row>
    <row r="56" spans="1:19" ht="21" x14ac:dyDescent="0.25">
      <c r="A56" s="2" t="s">
        <v>174</v>
      </c>
      <c r="C56" s="1" t="s">
        <v>217</v>
      </c>
      <c r="E56" s="1">
        <v>19749859</v>
      </c>
      <c r="G56" s="1">
        <v>1565</v>
      </c>
      <c r="I56" s="1">
        <v>30908529335</v>
      </c>
      <c r="K56" s="1">
        <v>2202134406</v>
      </c>
      <c r="M56" s="1">
        <f t="shared" si="0"/>
        <v>28706394929</v>
      </c>
      <c r="O56" s="1">
        <v>30908529335</v>
      </c>
      <c r="Q56" s="1">
        <v>2202134406</v>
      </c>
      <c r="S56" s="1">
        <f t="shared" si="1"/>
        <v>28706394929</v>
      </c>
    </row>
    <row r="57" spans="1:19" ht="21" x14ac:dyDescent="0.25">
      <c r="A57" s="2" t="s">
        <v>66</v>
      </c>
      <c r="C57" s="1" t="s">
        <v>229</v>
      </c>
      <c r="E57" s="1">
        <v>9874110</v>
      </c>
      <c r="G57" s="1">
        <v>745</v>
      </c>
      <c r="I57" s="1">
        <v>7356211950</v>
      </c>
      <c r="K57" s="1">
        <v>567293210</v>
      </c>
      <c r="M57" s="1">
        <f t="shared" si="0"/>
        <v>6788918740</v>
      </c>
      <c r="O57" s="1">
        <v>7356211950</v>
      </c>
      <c r="Q57" s="1">
        <v>567293210</v>
      </c>
      <c r="S57" s="1">
        <f t="shared" si="1"/>
        <v>6788918740</v>
      </c>
    </row>
    <row r="58" spans="1:19" ht="21" x14ac:dyDescent="0.25">
      <c r="A58" s="2" t="s">
        <v>138</v>
      </c>
      <c r="C58" s="1" t="s">
        <v>6</v>
      </c>
      <c r="E58" s="1">
        <v>80326024</v>
      </c>
      <c r="G58" s="1">
        <v>120</v>
      </c>
      <c r="I58" s="1">
        <v>9639122880</v>
      </c>
      <c r="K58" s="1">
        <v>482896852</v>
      </c>
      <c r="M58" s="1">
        <f t="shared" si="0"/>
        <v>9156226028</v>
      </c>
      <c r="O58" s="1">
        <v>9639122880</v>
      </c>
      <c r="Q58" s="1">
        <v>482896852</v>
      </c>
      <c r="S58" s="1">
        <f t="shared" si="1"/>
        <v>9156226028</v>
      </c>
    </row>
    <row r="59" spans="1:19" ht="21" x14ac:dyDescent="0.25">
      <c r="A59" s="2" t="s">
        <v>94</v>
      </c>
      <c r="C59" s="1" t="s">
        <v>207</v>
      </c>
      <c r="E59" s="1">
        <v>28806837</v>
      </c>
      <c r="G59" s="1">
        <v>583</v>
      </c>
      <c r="I59" s="1">
        <v>16794385971</v>
      </c>
      <c r="K59" s="1">
        <v>1196546583</v>
      </c>
      <c r="M59" s="1">
        <f t="shared" si="0"/>
        <v>15597839388</v>
      </c>
      <c r="O59" s="1">
        <v>16794385971</v>
      </c>
      <c r="Q59" s="1">
        <v>1196546583</v>
      </c>
      <c r="S59" s="1">
        <f t="shared" si="1"/>
        <v>15597839388</v>
      </c>
    </row>
    <row r="60" spans="1:19" ht="21" x14ac:dyDescent="0.25">
      <c r="A60" s="2" t="s">
        <v>101</v>
      </c>
      <c r="C60" s="1" t="s">
        <v>230</v>
      </c>
      <c r="E60" s="1">
        <v>1150192</v>
      </c>
      <c r="G60" s="1">
        <v>9700</v>
      </c>
      <c r="I60" s="1">
        <v>0</v>
      </c>
      <c r="K60" s="1">
        <v>0</v>
      </c>
      <c r="M60" s="1">
        <f t="shared" si="0"/>
        <v>0</v>
      </c>
      <c r="O60" s="1">
        <v>11156862400</v>
      </c>
      <c r="Q60" s="1">
        <v>0</v>
      </c>
      <c r="S60" s="1">
        <f t="shared" si="1"/>
        <v>11156862400</v>
      </c>
    </row>
    <row r="61" spans="1:19" ht="21" x14ac:dyDescent="0.25">
      <c r="A61" s="2" t="s">
        <v>170</v>
      </c>
      <c r="C61" s="1" t="s">
        <v>6</v>
      </c>
      <c r="E61" s="1">
        <v>28306998</v>
      </c>
      <c r="G61" s="1">
        <v>350</v>
      </c>
      <c r="I61" s="1">
        <v>9907449300</v>
      </c>
      <c r="K61" s="1">
        <v>764038442</v>
      </c>
      <c r="M61" s="1">
        <f t="shared" si="0"/>
        <v>9143410858</v>
      </c>
      <c r="O61" s="1">
        <v>9907449300</v>
      </c>
      <c r="Q61" s="1">
        <v>764038442</v>
      </c>
      <c r="S61" s="1">
        <f t="shared" si="1"/>
        <v>9143410858</v>
      </c>
    </row>
    <row r="62" spans="1:19" ht="21" x14ac:dyDescent="0.25">
      <c r="A62" s="2" t="s">
        <v>64</v>
      </c>
      <c r="C62" s="1" t="s">
        <v>231</v>
      </c>
      <c r="E62" s="1">
        <v>24931172</v>
      </c>
      <c r="G62" s="1">
        <v>260</v>
      </c>
      <c r="I62" s="1">
        <v>6482104720</v>
      </c>
      <c r="K62" s="1">
        <v>407731876</v>
      </c>
      <c r="M62" s="1">
        <f t="shared" si="0"/>
        <v>6074372844</v>
      </c>
      <c r="O62" s="1">
        <v>6482104720</v>
      </c>
      <c r="Q62" s="1">
        <v>407731876</v>
      </c>
      <c r="S62" s="1">
        <f t="shared" si="1"/>
        <v>6074372844</v>
      </c>
    </row>
    <row r="63" spans="1:19" ht="21" x14ac:dyDescent="0.25">
      <c r="A63" s="2" t="s">
        <v>103</v>
      </c>
      <c r="C63" s="1" t="s">
        <v>232</v>
      </c>
      <c r="E63" s="1">
        <v>2147520</v>
      </c>
      <c r="G63" s="1">
        <v>7435</v>
      </c>
      <c r="I63" s="1">
        <v>0</v>
      </c>
      <c r="K63" s="1">
        <v>0</v>
      </c>
      <c r="M63" s="1">
        <f t="shared" si="0"/>
        <v>0</v>
      </c>
      <c r="O63" s="1">
        <v>15966811200</v>
      </c>
      <c r="Q63" s="1">
        <v>0</v>
      </c>
      <c r="S63" s="1">
        <f t="shared" si="1"/>
        <v>15966811200</v>
      </c>
    </row>
    <row r="64" spans="1:19" ht="21" x14ac:dyDescent="0.25">
      <c r="A64" s="2" t="s">
        <v>35</v>
      </c>
      <c r="C64" s="1" t="s">
        <v>6</v>
      </c>
      <c r="E64" s="1">
        <v>43189898</v>
      </c>
      <c r="G64" s="1">
        <v>120</v>
      </c>
      <c r="I64" s="1">
        <v>5182787760</v>
      </c>
      <c r="K64" s="1">
        <v>35257060</v>
      </c>
      <c r="M64" s="1">
        <f t="shared" si="0"/>
        <v>5147530700</v>
      </c>
      <c r="O64" s="1">
        <v>5182787760</v>
      </c>
      <c r="Q64" s="1">
        <v>35257060</v>
      </c>
      <c r="S64" s="1">
        <f t="shared" si="1"/>
        <v>5147530700</v>
      </c>
    </row>
    <row r="65" spans="1:19" ht="21" x14ac:dyDescent="0.25">
      <c r="A65" s="2" t="s">
        <v>34</v>
      </c>
      <c r="C65" s="1" t="s">
        <v>207</v>
      </c>
      <c r="E65" s="1">
        <v>29833060</v>
      </c>
      <c r="G65" s="1">
        <v>161</v>
      </c>
      <c r="I65" s="1">
        <v>4803122660</v>
      </c>
      <c r="K65" s="1">
        <v>168252149</v>
      </c>
      <c r="M65" s="1">
        <f t="shared" si="0"/>
        <v>4634870511</v>
      </c>
      <c r="O65" s="1">
        <v>4803122660</v>
      </c>
      <c r="Q65" s="1">
        <v>168252149</v>
      </c>
      <c r="S65" s="1">
        <f t="shared" si="1"/>
        <v>4634870511</v>
      </c>
    </row>
    <row r="66" spans="1:19" ht="21" x14ac:dyDescent="0.25">
      <c r="A66" s="2" t="s">
        <v>36</v>
      </c>
      <c r="C66" s="1" t="s">
        <v>208</v>
      </c>
      <c r="E66" s="1">
        <v>72579156</v>
      </c>
      <c r="G66" s="1">
        <v>240</v>
      </c>
      <c r="I66" s="1">
        <v>0</v>
      </c>
      <c r="K66" s="1">
        <v>0</v>
      </c>
      <c r="M66" s="1">
        <f t="shared" si="0"/>
        <v>0</v>
      </c>
      <c r="O66" s="1">
        <v>17418997440</v>
      </c>
      <c r="Q66" s="1">
        <v>0</v>
      </c>
      <c r="S66" s="1">
        <f t="shared" si="1"/>
        <v>17418997440</v>
      </c>
    </row>
    <row r="67" spans="1:19" ht="21" x14ac:dyDescent="0.25">
      <c r="A67" s="2" t="s">
        <v>123</v>
      </c>
      <c r="C67" s="1" t="s">
        <v>218</v>
      </c>
      <c r="E67" s="1">
        <v>3771689</v>
      </c>
      <c r="G67" s="1">
        <v>1227</v>
      </c>
      <c r="I67" s="1">
        <v>4627862403</v>
      </c>
      <c r="K67" s="1">
        <v>627460326</v>
      </c>
      <c r="M67" s="1">
        <f t="shared" si="0"/>
        <v>4000402077</v>
      </c>
      <c r="O67" s="1">
        <v>4627862403</v>
      </c>
      <c r="Q67" s="1">
        <v>627460326</v>
      </c>
      <c r="S67" s="1">
        <f t="shared" si="1"/>
        <v>4000402077</v>
      </c>
    </row>
    <row r="68" spans="1:19" ht="21" x14ac:dyDescent="0.25">
      <c r="A68" s="2" t="s">
        <v>57</v>
      </c>
      <c r="C68" s="1" t="s">
        <v>220</v>
      </c>
      <c r="E68" s="1">
        <v>35517068</v>
      </c>
      <c r="G68" s="1">
        <v>630</v>
      </c>
      <c r="I68" s="1">
        <v>0</v>
      </c>
      <c r="K68" s="1">
        <v>0</v>
      </c>
      <c r="M68" s="1">
        <f t="shared" si="0"/>
        <v>0</v>
      </c>
      <c r="O68" s="1">
        <v>22375752840</v>
      </c>
      <c r="Q68" s="1">
        <v>1326397720</v>
      </c>
      <c r="S68" s="1">
        <f t="shared" si="1"/>
        <v>21049355120</v>
      </c>
    </row>
    <row r="69" spans="1:19" ht="21" x14ac:dyDescent="0.25">
      <c r="A69" s="2" t="s">
        <v>158</v>
      </c>
      <c r="C69" s="1" t="s">
        <v>210</v>
      </c>
      <c r="E69" s="1">
        <v>6154842</v>
      </c>
      <c r="G69" s="1">
        <v>1600</v>
      </c>
      <c r="I69" s="1">
        <v>9847747200</v>
      </c>
      <c r="K69" s="1">
        <v>701620666</v>
      </c>
      <c r="M69" s="1">
        <f t="shared" si="0"/>
        <v>9146126534</v>
      </c>
      <c r="O69" s="1">
        <v>9847747200</v>
      </c>
      <c r="Q69" s="1">
        <v>701620666</v>
      </c>
      <c r="S69" s="1">
        <f t="shared" si="1"/>
        <v>9146126534</v>
      </c>
    </row>
    <row r="70" spans="1:19" ht="21" x14ac:dyDescent="0.25">
      <c r="A70" s="2" t="s">
        <v>33</v>
      </c>
      <c r="C70" s="1" t="s">
        <v>212</v>
      </c>
      <c r="E70" s="1">
        <v>1420433</v>
      </c>
      <c r="G70" s="1">
        <v>300</v>
      </c>
      <c r="I70" s="1">
        <v>0</v>
      </c>
      <c r="K70" s="1">
        <v>0</v>
      </c>
      <c r="M70" s="1">
        <f t="shared" si="0"/>
        <v>0</v>
      </c>
      <c r="O70" s="1">
        <v>426129900</v>
      </c>
      <c r="Q70" s="1">
        <v>0</v>
      </c>
      <c r="S70" s="1">
        <f t="shared" si="1"/>
        <v>426129900</v>
      </c>
    </row>
    <row r="71" spans="1:19" ht="21" x14ac:dyDescent="0.25">
      <c r="A71" s="2" t="s">
        <v>128</v>
      </c>
      <c r="C71" s="1" t="s">
        <v>6</v>
      </c>
      <c r="E71" s="1">
        <v>521375</v>
      </c>
      <c r="G71" s="1">
        <v>1700</v>
      </c>
      <c r="I71" s="1">
        <v>886337500</v>
      </c>
      <c r="K71" s="1">
        <v>125577506</v>
      </c>
      <c r="M71" s="1">
        <f t="shared" si="0"/>
        <v>760759994</v>
      </c>
      <c r="O71" s="1">
        <v>886337500</v>
      </c>
      <c r="Q71" s="1">
        <v>125577506</v>
      </c>
      <c r="S71" s="1">
        <f t="shared" si="1"/>
        <v>760759994</v>
      </c>
    </row>
    <row r="72" spans="1:19" ht="21" x14ac:dyDescent="0.25">
      <c r="A72" s="2" t="s">
        <v>139</v>
      </c>
      <c r="C72" s="1" t="s">
        <v>6</v>
      </c>
      <c r="E72" s="1">
        <v>48424299</v>
      </c>
      <c r="G72" s="1">
        <v>253</v>
      </c>
      <c r="I72" s="1">
        <v>12251347647</v>
      </c>
      <c r="K72" s="1">
        <v>711368573</v>
      </c>
      <c r="M72" s="1">
        <f t="shared" si="0"/>
        <v>11539979074</v>
      </c>
      <c r="O72" s="1">
        <v>12251347647</v>
      </c>
      <c r="Q72" s="1">
        <v>711368573</v>
      </c>
      <c r="S72" s="1">
        <f t="shared" si="1"/>
        <v>11539979074</v>
      </c>
    </row>
    <row r="73" spans="1:19" ht="21" x14ac:dyDescent="0.25">
      <c r="A73" s="2" t="s">
        <v>59</v>
      </c>
      <c r="C73" s="1" t="s">
        <v>228</v>
      </c>
      <c r="E73" s="1">
        <v>71225071</v>
      </c>
      <c r="G73" s="1">
        <v>190</v>
      </c>
      <c r="I73" s="1">
        <v>13532763490</v>
      </c>
      <c r="K73" s="1">
        <v>1004016061</v>
      </c>
      <c r="M73" s="1">
        <f t="shared" ref="M73:M87" si="2">I73-K73</f>
        <v>12528747429</v>
      </c>
      <c r="O73" s="1">
        <v>13532763490</v>
      </c>
      <c r="Q73" s="1">
        <v>1004016061</v>
      </c>
      <c r="S73" s="1">
        <f t="shared" ref="S73:S87" si="3">O73-Q73</f>
        <v>12528747429</v>
      </c>
    </row>
    <row r="74" spans="1:19" ht="21" x14ac:dyDescent="0.25">
      <c r="A74" s="2" t="s">
        <v>43</v>
      </c>
      <c r="C74" s="1" t="s">
        <v>216</v>
      </c>
      <c r="E74" s="1">
        <v>28832379</v>
      </c>
      <c r="G74" s="1">
        <v>440</v>
      </c>
      <c r="I74" s="1">
        <v>12686246760</v>
      </c>
      <c r="K74" s="1">
        <v>1765303205</v>
      </c>
      <c r="M74" s="1">
        <f t="shared" si="2"/>
        <v>10920943555</v>
      </c>
      <c r="O74" s="1">
        <v>12686246760</v>
      </c>
      <c r="Q74" s="1">
        <v>1765303205</v>
      </c>
      <c r="S74" s="1">
        <f t="shared" si="3"/>
        <v>10920943555</v>
      </c>
    </row>
    <row r="75" spans="1:19" ht="21" x14ac:dyDescent="0.25">
      <c r="A75" s="2" t="s">
        <v>131</v>
      </c>
      <c r="C75" s="1" t="s">
        <v>231</v>
      </c>
      <c r="E75" s="1">
        <v>139658</v>
      </c>
      <c r="G75" s="1">
        <v>3650</v>
      </c>
      <c r="I75" s="1">
        <v>509751700</v>
      </c>
      <c r="K75" s="1">
        <v>1045287</v>
      </c>
      <c r="M75" s="1">
        <f t="shared" si="2"/>
        <v>508706413</v>
      </c>
      <c r="O75" s="1">
        <v>509751700</v>
      </c>
      <c r="Q75" s="1">
        <v>1045287</v>
      </c>
      <c r="S75" s="1">
        <f t="shared" si="3"/>
        <v>508706413</v>
      </c>
    </row>
    <row r="76" spans="1:19" ht="21" x14ac:dyDescent="0.25">
      <c r="A76" s="2" t="s">
        <v>114</v>
      </c>
      <c r="C76" s="1" t="s">
        <v>226</v>
      </c>
      <c r="E76" s="1">
        <v>43882858</v>
      </c>
      <c r="G76" s="1">
        <v>42</v>
      </c>
      <c r="I76" s="1">
        <v>1843080036</v>
      </c>
      <c r="K76" s="1">
        <v>244210843</v>
      </c>
      <c r="M76" s="1">
        <f t="shared" si="2"/>
        <v>1598869193</v>
      </c>
      <c r="O76" s="1">
        <v>1843080036</v>
      </c>
      <c r="Q76" s="1">
        <v>244210843</v>
      </c>
      <c r="S76" s="1">
        <f t="shared" si="3"/>
        <v>1598869193</v>
      </c>
    </row>
    <row r="77" spans="1:19" ht="21" x14ac:dyDescent="0.25">
      <c r="A77" s="2" t="s">
        <v>32</v>
      </c>
      <c r="C77" s="1" t="s">
        <v>233</v>
      </c>
      <c r="E77" s="1">
        <v>10790479</v>
      </c>
      <c r="G77" s="1">
        <v>530</v>
      </c>
      <c r="I77" s="1">
        <v>0</v>
      </c>
      <c r="K77" s="1">
        <v>0</v>
      </c>
      <c r="M77" s="1">
        <f t="shared" si="2"/>
        <v>0</v>
      </c>
      <c r="O77" s="1">
        <v>5718953870</v>
      </c>
      <c r="Q77" s="1">
        <v>0</v>
      </c>
      <c r="S77" s="1">
        <f t="shared" si="3"/>
        <v>5718953870</v>
      </c>
    </row>
    <row r="78" spans="1:19" ht="21" x14ac:dyDescent="0.25">
      <c r="A78" s="2" t="s">
        <v>51</v>
      </c>
      <c r="C78" s="1" t="s">
        <v>234</v>
      </c>
      <c r="E78" s="1">
        <v>62901815</v>
      </c>
      <c r="G78" s="1">
        <v>390</v>
      </c>
      <c r="I78" s="1">
        <v>0</v>
      </c>
      <c r="K78" s="1">
        <v>0</v>
      </c>
      <c r="M78" s="1">
        <f t="shared" si="2"/>
        <v>0</v>
      </c>
      <c r="O78" s="1">
        <v>24531707850</v>
      </c>
      <c r="Q78" s="1">
        <v>0</v>
      </c>
      <c r="S78" s="1">
        <f t="shared" si="3"/>
        <v>24531707850</v>
      </c>
    </row>
    <row r="79" spans="1:19" ht="21" x14ac:dyDescent="0.25">
      <c r="A79" s="2" t="s">
        <v>127</v>
      </c>
      <c r="C79" s="1" t="s">
        <v>235</v>
      </c>
      <c r="E79" s="1">
        <v>26603150</v>
      </c>
      <c r="G79" s="1">
        <v>630</v>
      </c>
      <c r="I79" s="1">
        <v>0</v>
      </c>
      <c r="K79" s="1">
        <v>0</v>
      </c>
      <c r="M79" s="1">
        <f t="shared" si="2"/>
        <v>0</v>
      </c>
      <c r="O79" s="1">
        <v>16759984500</v>
      </c>
      <c r="Q79" s="1">
        <v>2125069805</v>
      </c>
      <c r="S79" s="1">
        <f t="shared" si="3"/>
        <v>14634914695</v>
      </c>
    </row>
    <row r="80" spans="1:19" ht="21" x14ac:dyDescent="0.25">
      <c r="A80" s="2" t="s">
        <v>179</v>
      </c>
      <c r="C80" s="1" t="s">
        <v>215</v>
      </c>
      <c r="E80" s="1">
        <v>16292197</v>
      </c>
      <c r="G80" s="1">
        <v>33</v>
      </c>
      <c r="I80" s="1">
        <v>537642501</v>
      </c>
      <c r="K80" s="1">
        <v>30891015</v>
      </c>
      <c r="M80" s="1">
        <f t="shared" si="2"/>
        <v>506751486</v>
      </c>
      <c r="O80" s="1">
        <v>537642501</v>
      </c>
      <c r="Q80" s="1">
        <v>30891015</v>
      </c>
      <c r="S80" s="1">
        <f t="shared" si="3"/>
        <v>506751486</v>
      </c>
    </row>
    <row r="81" spans="1:19" ht="21" x14ac:dyDescent="0.25">
      <c r="A81" s="2" t="s">
        <v>125</v>
      </c>
      <c r="C81" s="1" t="s">
        <v>6</v>
      </c>
      <c r="E81" s="1">
        <v>28267094</v>
      </c>
      <c r="G81" s="1">
        <v>250</v>
      </c>
      <c r="I81" s="1">
        <v>7066773500</v>
      </c>
      <c r="K81" s="1">
        <v>1001230108</v>
      </c>
      <c r="M81" s="1">
        <f t="shared" si="2"/>
        <v>6065543392</v>
      </c>
      <c r="O81" s="1">
        <v>7066773500</v>
      </c>
      <c r="Q81" s="1">
        <v>1001230108</v>
      </c>
      <c r="S81" s="1">
        <f t="shared" si="3"/>
        <v>6065543392</v>
      </c>
    </row>
    <row r="82" spans="1:19" ht="21" x14ac:dyDescent="0.25">
      <c r="A82" s="2" t="s">
        <v>83</v>
      </c>
      <c r="C82" s="1" t="s">
        <v>212</v>
      </c>
      <c r="E82" s="1">
        <v>1646489</v>
      </c>
      <c r="G82" s="1">
        <v>1500</v>
      </c>
      <c r="I82" s="1">
        <v>0</v>
      </c>
      <c r="K82" s="1">
        <v>0</v>
      </c>
      <c r="M82" s="1">
        <f t="shared" si="2"/>
        <v>0</v>
      </c>
      <c r="O82" s="1">
        <v>2469733500</v>
      </c>
      <c r="Q82" s="1">
        <v>91230261</v>
      </c>
      <c r="S82" s="1">
        <f t="shared" si="3"/>
        <v>2378503239</v>
      </c>
    </row>
    <row r="83" spans="1:19" ht="21" x14ac:dyDescent="0.25">
      <c r="A83" s="2" t="s">
        <v>155</v>
      </c>
      <c r="C83" s="1" t="s">
        <v>220</v>
      </c>
      <c r="E83" s="1">
        <v>3991738</v>
      </c>
      <c r="G83" s="1">
        <v>225</v>
      </c>
      <c r="I83" s="1">
        <v>0</v>
      </c>
      <c r="K83" s="1">
        <v>0</v>
      </c>
      <c r="M83" s="1">
        <f t="shared" si="2"/>
        <v>0</v>
      </c>
      <c r="O83" s="1">
        <v>898141050</v>
      </c>
      <c r="Q83" s="1">
        <v>63989693</v>
      </c>
      <c r="S83" s="1">
        <f t="shared" si="3"/>
        <v>834151357</v>
      </c>
    </row>
    <row r="84" spans="1:19" ht="21" x14ac:dyDescent="0.25">
      <c r="A84" s="2" t="s">
        <v>102</v>
      </c>
      <c r="C84" s="1" t="s">
        <v>217</v>
      </c>
      <c r="E84" s="1">
        <v>1451666</v>
      </c>
      <c r="G84" s="1">
        <v>4600</v>
      </c>
      <c r="I84" s="1">
        <v>6677663600</v>
      </c>
      <c r="K84" s="1">
        <v>203965820</v>
      </c>
      <c r="M84" s="1">
        <f t="shared" si="2"/>
        <v>6473697780</v>
      </c>
      <c r="O84" s="1">
        <v>6677663600</v>
      </c>
      <c r="Q84" s="1">
        <v>203965820</v>
      </c>
      <c r="S84" s="1">
        <f t="shared" si="3"/>
        <v>6473697780</v>
      </c>
    </row>
    <row r="85" spans="1:19" ht="21" x14ac:dyDescent="0.25">
      <c r="A85" s="2" t="s">
        <v>47</v>
      </c>
      <c r="C85" s="1" t="s">
        <v>236</v>
      </c>
      <c r="E85" s="1">
        <v>30204778</v>
      </c>
      <c r="G85" s="1">
        <v>450</v>
      </c>
      <c r="I85" s="1">
        <v>0</v>
      </c>
      <c r="K85" s="1">
        <v>0</v>
      </c>
      <c r="M85" s="1">
        <f t="shared" si="2"/>
        <v>0</v>
      </c>
      <c r="O85" s="1">
        <v>13592150100</v>
      </c>
      <c r="Q85" s="1">
        <v>0</v>
      </c>
      <c r="S85" s="1">
        <f t="shared" si="3"/>
        <v>13592150100</v>
      </c>
    </row>
    <row r="86" spans="1:19" ht="21" x14ac:dyDescent="0.25">
      <c r="A86" s="2" t="s">
        <v>41</v>
      </c>
      <c r="C86" s="1" t="s">
        <v>221</v>
      </c>
      <c r="E86" s="1">
        <v>2612029</v>
      </c>
      <c r="G86" s="1">
        <v>4312</v>
      </c>
      <c r="I86" s="1">
        <v>11263069048</v>
      </c>
      <c r="K86" s="1">
        <v>1544345165</v>
      </c>
      <c r="M86" s="1">
        <f t="shared" si="2"/>
        <v>9718723883</v>
      </c>
      <c r="O86" s="1">
        <v>11263069048</v>
      </c>
      <c r="Q86" s="1">
        <v>1544345165</v>
      </c>
      <c r="S86" s="1">
        <f t="shared" si="3"/>
        <v>9718723883</v>
      </c>
    </row>
    <row r="87" spans="1:19" ht="21" x14ac:dyDescent="0.25">
      <c r="A87" s="2" t="s">
        <v>71</v>
      </c>
      <c r="C87" s="1" t="s">
        <v>6</v>
      </c>
      <c r="E87" s="1">
        <v>16099143</v>
      </c>
      <c r="G87" s="1">
        <v>702</v>
      </c>
      <c r="I87" s="1">
        <v>11301598386</v>
      </c>
      <c r="K87" s="1">
        <v>871551835</v>
      </c>
      <c r="M87" s="1">
        <f t="shared" si="2"/>
        <v>10430046551</v>
      </c>
      <c r="O87" s="1">
        <v>11301598386</v>
      </c>
      <c r="Q87" s="1">
        <v>871551835</v>
      </c>
      <c r="S87" s="1">
        <f t="shared" si="3"/>
        <v>10430046551</v>
      </c>
    </row>
    <row r="88" spans="1:19" s="3" customFormat="1" ht="26.25" x14ac:dyDescent="0.25">
      <c r="A88" s="3" t="s">
        <v>180</v>
      </c>
      <c r="C88" s="3" t="s">
        <v>180</v>
      </c>
      <c r="E88" s="3" t="s">
        <v>180</v>
      </c>
      <c r="G88" s="3" t="s">
        <v>180</v>
      </c>
      <c r="I88" s="4">
        <f>SUM(I8:I87)</f>
        <v>438205222169</v>
      </c>
      <c r="K88" s="4">
        <f>SUM(K8:K87)</f>
        <v>31928600236</v>
      </c>
      <c r="M88" s="4">
        <f>SUM(M8:M87)</f>
        <v>406276621933</v>
      </c>
      <c r="O88" s="4">
        <f>SUM(O8:O87)</f>
        <v>725551853574</v>
      </c>
      <c r="Q88" s="4">
        <f>SUM(Q8:Q87)</f>
        <v>43066841426</v>
      </c>
      <c r="S88" s="4">
        <f>SUM(S8:S87)</f>
        <v>682485012148</v>
      </c>
    </row>
  </sheetData>
  <mergeCells count="17"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شاخصی همسنگ مفید</vt:lpstr>
      <vt:lpstr>سهام</vt:lpstr>
      <vt:lpstr>تعدیل قیمت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2026-07-26T13:29:57Z</dcterms:modified>
</cp:coreProperties>
</file>