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ortfolio Operation\Accounting\E.Kashef Bahrami\همسنگ\پرتفوی\"/>
    </mc:Choice>
  </mc:AlternateContent>
  <xr:revisionPtr revIDLastSave="0" documentId="13_ncr:1_{3B21C0C3-CF2D-4A60-8CA7-CEEE40CC1828}" xr6:coauthVersionLast="47" xr6:coauthVersionMax="47" xr10:uidLastSave="{00000000-0000-0000-0000-000000000000}"/>
  <bookViews>
    <workbookView xWindow="28680" yWindow="-120" windowWidth="29040" windowHeight="15720" tabRatio="949" xr2:uid="{00000000-000D-0000-FFFF-FFFF00000000}"/>
  </bookViews>
  <sheets>
    <sheet name="شاخصی همسنگ مفید" sheetId="16" r:id="rId1"/>
    <sheet name="سهام" sheetId="1" r:id="rId2"/>
    <sheet name="تعدیل قیمت" sheetId="4" r:id="rId3"/>
    <sheet name="سپرده" sheetId="6" r:id="rId4"/>
    <sheet name=" درآمدها" sheetId="15" r:id="rId5"/>
    <sheet name="سرمایه‌گذاری در سهام" sheetId="11" r:id="rId6"/>
    <sheet name="درآمد سپرده بانکی" sheetId="13" r:id="rId7"/>
    <sheet name="سایر درآمدها" sheetId="14" r:id="rId8"/>
    <sheet name="درآمد سود سهام" sheetId="8" r:id="rId9"/>
    <sheet name="سودسپرده بانکی" sheetId="7" r:id="rId10"/>
    <sheet name="درآمد ناشی از فروش" sheetId="10" r:id="rId11"/>
    <sheet name="درآمد ناشی از تغییر قیمت اوراق" sheetId="9" r:id="rId12"/>
  </sheets>
  <definedNames>
    <definedName name="_xlnm._FilterDatabase" localSheetId="8" hidden="1">'درآمد سود سهام'!$A$6:$S$95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99" i="11" l="1"/>
  <c r="S107" i="11"/>
  <c r="S123" i="11"/>
  <c r="S139" i="11"/>
  <c r="S147" i="11"/>
  <c r="S155" i="11"/>
  <c r="S162" i="11"/>
  <c r="S163" i="11"/>
  <c r="S165" i="11"/>
  <c r="S168" i="11"/>
  <c r="S170" i="11"/>
  <c r="S171" i="11"/>
  <c r="S173" i="11"/>
  <c r="S176" i="11"/>
  <c r="S178" i="11"/>
  <c r="S179" i="11"/>
  <c r="S180" i="11"/>
  <c r="S181" i="11"/>
  <c r="S184" i="11"/>
  <c r="S186" i="11"/>
  <c r="S9" i="11"/>
  <c r="S10" i="11"/>
  <c r="S11" i="11"/>
  <c r="S12" i="11"/>
  <c r="S13" i="11"/>
  <c r="S8" i="11"/>
  <c r="S32" i="11"/>
  <c r="S40" i="11"/>
  <c r="S48" i="11"/>
  <c r="S56" i="11"/>
  <c r="S64" i="11"/>
  <c r="S69" i="11"/>
  <c r="S72" i="11"/>
  <c r="S75" i="11"/>
  <c r="S77" i="11"/>
  <c r="S80" i="11"/>
  <c r="S85" i="11"/>
  <c r="S88" i="11"/>
  <c r="S89" i="11"/>
  <c r="S91" i="11"/>
  <c r="S95" i="11"/>
  <c r="S96" i="11"/>
  <c r="S101" i="11"/>
  <c r="S112" i="11"/>
  <c r="S115" i="11"/>
  <c r="S117" i="11"/>
  <c r="S120" i="11"/>
  <c r="S121" i="11"/>
  <c r="S125" i="11"/>
  <c r="S128" i="11"/>
  <c r="S129" i="11"/>
  <c r="S131" i="11"/>
  <c r="S133" i="11"/>
  <c r="S135" i="11"/>
  <c r="S136" i="11"/>
  <c r="S141" i="11"/>
  <c r="S143" i="11"/>
  <c r="S145" i="11"/>
  <c r="S146" i="11"/>
  <c r="S149" i="11"/>
  <c r="S151" i="11"/>
  <c r="S152" i="11"/>
  <c r="S153" i="11"/>
  <c r="S161" i="11"/>
  <c r="S166" i="11"/>
  <c r="S167" i="11"/>
  <c r="S175" i="11"/>
  <c r="S185" i="11"/>
  <c r="S26" i="11"/>
  <c r="S34" i="11"/>
  <c r="S42" i="11"/>
  <c r="S50" i="11"/>
  <c r="S53" i="11"/>
  <c r="S58" i="11"/>
  <c r="S59" i="11"/>
  <c r="S67" i="11"/>
  <c r="S74" i="11"/>
  <c r="S82" i="11"/>
  <c r="S83" i="11"/>
  <c r="S84" i="11"/>
  <c r="S86" i="11"/>
  <c r="S93" i="11"/>
  <c r="S94" i="11"/>
  <c r="S98" i="11"/>
  <c r="S106" i="11"/>
  <c r="S108" i="11"/>
  <c r="S109" i="11"/>
  <c r="S114" i="11"/>
  <c r="S119" i="11"/>
  <c r="S122" i="11"/>
  <c r="S124" i="11"/>
  <c r="S127" i="11"/>
  <c r="S138" i="11"/>
  <c r="S150" i="11"/>
  <c r="S154" i="11"/>
  <c r="S157" i="11"/>
  <c r="S183" i="11"/>
  <c r="S14" i="11"/>
  <c r="S24" i="11"/>
  <c r="S73" i="11"/>
  <c r="S81" i="11"/>
  <c r="S103" i="11"/>
  <c r="S144" i="11"/>
  <c r="S16" i="11"/>
  <c r="S61" i="11"/>
  <c r="S63" i="11"/>
  <c r="S87" i="11"/>
  <c r="S97" i="11"/>
  <c r="S104" i="11"/>
  <c r="S105" i="11"/>
  <c r="S118" i="11"/>
  <c r="S126" i="11"/>
  <c r="S137" i="11"/>
  <c r="S159" i="11"/>
  <c r="S160" i="11"/>
  <c r="S177" i="11"/>
  <c r="S132" i="11"/>
  <c r="S148" i="11"/>
  <c r="S164" i="11"/>
  <c r="S169" i="11"/>
  <c r="S130" i="11"/>
  <c r="S140" i="11"/>
  <c r="S156" i="11"/>
  <c r="S172" i="11"/>
  <c r="S134" i="11"/>
  <c r="M20" i="8"/>
  <c r="Y165" i="1"/>
  <c r="Q8" i="9"/>
  <c r="S15" i="11"/>
  <c r="S17" i="11"/>
  <c r="S18" i="11"/>
  <c r="S19" i="11"/>
  <c r="S20" i="11"/>
  <c r="S21" i="11"/>
  <c r="S22" i="11"/>
  <c r="S23" i="11"/>
  <c r="S25" i="11"/>
  <c r="S27" i="11"/>
  <c r="S28" i="11"/>
  <c r="S29" i="11"/>
  <c r="S30" i="11"/>
  <c r="S31" i="11"/>
  <c r="S33" i="11"/>
  <c r="S35" i="11"/>
  <c r="S36" i="11"/>
  <c r="S37" i="11"/>
  <c r="S38" i="11"/>
  <c r="S39" i="11"/>
  <c r="S41" i="11"/>
  <c r="S43" i="11"/>
  <c r="S44" i="11"/>
  <c r="S45" i="11"/>
  <c r="S46" i="11"/>
  <c r="S47" i="11"/>
  <c r="S49" i="11"/>
  <c r="S51" i="11"/>
  <c r="S52" i="11"/>
  <c r="S54" i="11"/>
  <c r="S55" i="11"/>
  <c r="S57" i="11"/>
  <c r="S60" i="11"/>
  <c r="S62" i="11"/>
  <c r="S65" i="11"/>
  <c r="S68" i="11"/>
  <c r="S70" i="11"/>
  <c r="S71" i="11"/>
  <c r="S76" i="11"/>
  <c r="S78" i="11"/>
  <c r="S79" i="11"/>
  <c r="S90" i="11"/>
  <c r="S92" i="11"/>
  <c r="S100" i="11"/>
  <c r="S102" i="11"/>
  <c r="S110" i="11"/>
  <c r="S111" i="11"/>
  <c r="S113" i="11"/>
  <c r="S116" i="11"/>
  <c r="S142" i="11"/>
  <c r="S158" i="11"/>
  <c r="S174" i="11"/>
  <c r="S182" i="11"/>
  <c r="M9" i="8"/>
  <c r="M10" i="8"/>
  <c r="M11" i="8"/>
  <c r="M12" i="8"/>
  <c r="M13" i="8"/>
  <c r="M14" i="8"/>
  <c r="M15" i="8"/>
  <c r="M16" i="8"/>
  <c r="M17" i="8"/>
  <c r="M18" i="8"/>
  <c r="M19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8" i="8"/>
  <c r="N10" i="7"/>
  <c r="N9" i="7"/>
  <c r="N8" i="7"/>
  <c r="H10" i="7"/>
  <c r="H9" i="7"/>
  <c r="H8" i="7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Q100" i="10"/>
  <c r="Q101" i="10"/>
  <c r="Q102" i="10"/>
  <c r="Q103" i="10"/>
  <c r="Q104" i="10"/>
  <c r="Q105" i="10"/>
  <c r="Q106" i="10"/>
  <c r="Q107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8" i="10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I142" i="9"/>
  <c r="I143" i="9"/>
  <c r="I144" i="9"/>
  <c r="I145" i="9"/>
  <c r="I146" i="9"/>
  <c r="I147" i="9"/>
  <c r="I148" i="9"/>
  <c r="I149" i="9"/>
  <c r="I150" i="9"/>
  <c r="I151" i="9"/>
  <c r="I152" i="9"/>
  <c r="I153" i="9"/>
  <c r="I154" i="9"/>
  <c r="I155" i="9"/>
  <c r="I156" i="9"/>
  <c r="I157" i="9"/>
  <c r="I158" i="9"/>
  <c r="I159" i="9"/>
  <c r="I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112" i="9"/>
  <c r="Q113" i="9"/>
  <c r="Q114" i="9"/>
  <c r="Q115" i="9"/>
  <c r="Q116" i="9"/>
  <c r="Q117" i="9"/>
  <c r="Q118" i="9"/>
  <c r="Q119" i="9"/>
  <c r="Q120" i="9"/>
  <c r="Q121" i="9"/>
  <c r="Q122" i="9"/>
  <c r="Q123" i="9"/>
  <c r="Q124" i="9"/>
  <c r="Q125" i="9"/>
  <c r="Q126" i="9"/>
  <c r="Q127" i="9"/>
  <c r="Q128" i="9"/>
  <c r="Q129" i="9"/>
  <c r="Q130" i="9"/>
  <c r="Q131" i="9"/>
  <c r="Q132" i="9"/>
  <c r="Q133" i="9"/>
  <c r="Q134" i="9"/>
  <c r="Q135" i="9"/>
  <c r="Q136" i="9"/>
  <c r="Q137" i="9"/>
  <c r="Q138" i="9"/>
  <c r="Q139" i="9"/>
  <c r="Q140" i="9"/>
  <c r="Q141" i="9"/>
  <c r="Q142" i="9"/>
  <c r="Q143" i="9"/>
  <c r="Q144" i="9"/>
  <c r="Q145" i="9"/>
  <c r="Q146" i="9"/>
  <c r="Q147" i="9"/>
  <c r="Q148" i="9"/>
  <c r="Q149" i="9"/>
  <c r="Q150" i="9"/>
  <c r="Q151" i="9"/>
  <c r="Q152" i="9"/>
  <c r="Q153" i="9"/>
  <c r="Q154" i="9"/>
  <c r="Q155" i="9"/>
  <c r="Q156" i="9"/>
  <c r="Q157" i="9"/>
  <c r="Q158" i="9"/>
  <c r="Q159" i="9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6" i="8"/>
  <c r="S87" i="8"/>
  <c r="S88" i="8"/>
  <c r="S89" i="8"/>
  <c r="S90" i="8"/>
  <c r="S91" i="8"/>
  <c r="S92" i="8"/>
  <c r="S93" i="8"/>
  <c r="S94" i="8"/>
  <c r="S8" i="8"/>
  <c r="K12" i="4"/>
  <c r="C9" i="15"/>
  <c r="G10" i="15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87" i="11" s="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160" i="11"/>
  <c r="I161" i="11"/>
  <c r="I162" i="11"/>
  <c r="I163" i="11"/>
  <c r="I164" i="11"/>
  <c r="I165" i="11"/>
  <c r="I166" i="11"/>
  <c r="I167" i="11"/>
  <c r="I168" i="11"/>
  <c r="I169" i="11"/>
  <c r="I170" i="11"/>
  <c r="I171" i="11"/>
  <c r="I172" i="11"/>
  <c r="I173" i="11"/>
  <c r="I174" i="11"/>
  <c r="I175" i="11"/>
  <c r="I176" i="11"/>
  <c r="I177" i="11"/>
  <c r="I178" i="11"/>
  <c r="I179" i="11"/>
  <c r="I180" i="11"/>
  <c r="I181" i="11"/>
  <c r="I182" i="11"/>
  <c r="I183" i="11"/>
  <c r="I184" i="11"/>
  <c r="I185" i="11"/>
  <c r="I186" i="11"/>
  <c r="I8" i="11"/>
  <c r="K11" i="4"/>
  <c r="K10" i="4"/>
  <c r="I11" i="4"/>
  <c r="I10" i="4"/>
  <c r="S66" i="11" l="1"/>
  <c r="S187" i="11" s="1"/>
  <c r="L10" i="6"/>
  <c r="E9" i="14"/>
  <c r="C9" i="14"/>
  <c r="G10" i="13"/>
  <c r="C10" i="13"/>
  <c r="Q187" i="11"/>
  <c r="O187" i="11"/>
  <c r="M187" i="11"/>
  <c r="G187" i="11"/>
  <c r="E187" i="11"/>
  <c r="C187" i="11"/>
  <c r="Q108" i="10"/>
  <c r="O108" i="10"/>
  <c r="M108" i="10"/>
  <c r="I108" i="10"/>
  <c r="G108" i="10"/>
  <c r="E108" i="10"/>
  <c r="Q160" i="9"/>
  <c r="O160" i="9"/>
  <c r="M160" i="9"/>
  <c r="I160" i="9"/>
  <c r="G160" i="9"/>
  <c r="E160" i="9"/>
  <c r="S95" i="8"/>
  <c r="Q95" i="8"/>
  <c r="O95" i="8"/>
  <c r="M95" i="8"/>
  <c r="K95" i="8"/>
  <c r="I95" i="8"/>
  <c r="L10" i="7"/>
  <c r="J10" i="7"/>
  <c r="C8" i="15"/>
  <c r="F10" i="7"/>
  <c r="D10" i="7"/>
  <c r="J10" i="6"/>
  <c r="H10" i="6"/>
  <c r="F10" i="6"/>
  <c r="D10" i="6"/>
  <c r="W165" i="1"/>
  <c r="U165" i="1"/>
  <c r="O165" i="1"/>
  <c r="K165" i="1"/>
  <c r="G165" i="1"/>
  <c r="E165" i="1"/>
  <c r="U16" i="11" l="1"/>
  <c r="U24" i="11"/>
  <c r="U32" i="11"/>
  <c r="U40" i="11"/>
  <c r="U48" i="11"/>
  <c r="U56" i="11"/>
  <c r="U64" i="11"/>
  <c r="U72" i="11"/>
  <c r="U80" i="11"/>
  <c r="U88" i="11"/>
  <c r="U96" i="11"/>
  <c r="U104" i="11"/>
  <c r="U112" i="11"/>
  <c r="U120" i="11"/>
  <c r="U128" i="11"/>
  <c r="U136" i="11"/>
  <c r="U144" i="11"/>
  <c r="U152" i="11"/>
  <c r="U160" i="11"/>
  <c r="U168" i="11"/>
  <c r="U176" i="11"/>
  <c r="U184" i="11"/>
  <c r="U9" i="11"/>
  <c r="U17" i="11"/>
  <c r="U25" i="11"/>
  <c r="U33" i="11"/>
  <c r="U41" i="11"/>
  <c r="U49" i="11"/>
  <c r="U57" i="11"/>
  <c r="U65" i="11"/>
  <c r="U73" i="11"/>
  <c r="U81" i="11"/>
  <c r="U89" i="11"/>
  <c r="U97" i="11"/>
  <c r="U105" i="11"/>
  <c r="U113" i="11"/>
  <c r="U121" i="11"/>
  <c r="U129" i="11"/>
  <c r="U137" i="11"/>
  <c r="U145" i="11"/>
  <c r="U153" i="11"/>
  <c r="U161" i="11"/>
  <c r="U169" i="11"/>
  <c r="U177" i="11"/>
  <c r="U185" i="11"/>
  <c r="U10" i="11"/>
  <c r="U18" i="11"/>
  <c r="U26" i="11"/>
  <c r="U34" i="11"/>
  <c r="U42" i="11"/>
  <c r="U50" i="11"/>
  <c r="U58" i="11"/>
  <c r="U66" i="11"/>
  <c r="U74" i="11"/>
  <c r="U82" i="11"/>
  <c r="U90" i="11"/>
  <c r="U98" i="11"/>
  <c r="U106" i="11"/>
  <c r="U114" i="11"/>
  <c r="U122" i="11"/>
  <c r="U130" i="11"/>
  <c r="U138" i="11"/>
  <c r="U146" i="11"/>
  <c r="U154" i="11"/>
  <c r="U162" i="11"/>
  <c r="U170" i="11"/>
  <c r="U178" i="11"/>
  <c r="U11" i="11"/>
  <c r="U19" i="11"/>
  <c r="U27" i="11"/>
  <c r="U35" i="11"/>
  <c r="U43" i="11"/>
  <c r="U51" i="11"/>
  <c r="U59" i="11"/>
  <c r="U67" i="11"/>
  <c r="U75" i="11"/>
  <c r="U83" i="11"/>
  <c r="U91" i="11"/>
  <c r="U99" i="11"/>
  <c r="U107" i="11"/>
  <c r="U115" i="11"/>
  <c r="U123" i="11"/>
  <c r="U131" i="11"/>
  <c r="U139" i="11"/>
  <c r="U147" i="11"/>
  <c r="U155" i="11"/>
  <c r="U163" i="11"/>
  <c r="U171" i="11"/>
  <c r="U179" i="11"/>
  <c r="U8" i="11"/>
  <c r="U12" i="11"/>
  <c r="U20" i="11"/>
  <c r="U28" i="11"/>
  <c r="U36" i="11"/>
  <c r="U44" i="11"/>
  <c r="U52" i="11"/>
  <c r="U60" i="11"/>
  <c r="U68" i="11"/>
  <c r="U76" i="11"/>
  <c r="U84" i="11"/>
  <c r="U92" i="11"/>
  <c r="U100" i="11"/>
  <c r="U108" i="11"/>
  <c r="U116" i="11"/>
  <c r="U124" i="11"/>
  <c r="U132" i="11"/>
  <c r="U140" i="11"/>
  <c r="U148" i="11"/>
  <c r="U156" i="11"/>
  <c r="U164" i="11"/>
  <c r="U172" i="11"/>
  <c r="U180" i="11"/>
  <c r="U13" i="11"/>
  <c r="U21" i="11"/>
  <c r="U29" i="11"/>
  <c r="U37" i="11"/>
  <c r="U45" i="11"/>
  <c r="U53" i="11"/>
  <c r="U61" i="11"/>
  <c r="U69" i="11"/>
  <c r="U77" i="11"/>
  <c r="U85" i="11"/>
  <c r="U93" i="11"/>
  <c r="U101" i="11"/>
  <c r="U109" i="11"/>
  <c r="U117" i="11"/>
  <c r="U125" i="11"/>
  <c r="U133" i="11"/>
  <c r="U141" i="11"/>
  <c r="U149" i="11"/>
  <c r="U157" i="11"/>
  <c r="U165" i="11"/>
  <c r="U173" i="11"/>
  <c r="U181" i="11"/>
  <c r="U14" i="11"/>
  <c r="U22" i="11"/>
  <c r="U30" i="11"/>
  <c r="U38" i="11"/>
  <c r="U46" i="11"/>
  <c r="U54" i="11"/>
  <c r="U62" i="11"/>
  <c r="U70" i="11"/>
  <c r="U78" i="11"/>
  <c r="U86" i="11"/>
  <c r="U94" i="11"/>
  <c r="U102" i="11"/>
  <c r="U110" i="11"/>
  <c r="U118" i="11"/>
  <c r="U126" i="11"/>
  <c r="U134" i="11"/>
  <c r="U142" i="11"/>
  <c r="U150" i="11"/>
  <c r="U158" i="11"/>
  <c r="U166" i="11"/>
  <c r="U174" i="11"/>
  <c r="U182" i="11"/>
  <c r="U15" i="11"/>
  <c r="U23" i="11"/>
  <c r="U31" i="11"/>
  <c r="U39" i="11"/>
  <c r="U47" i="11"/>
  <c r="U55" i="11"/>
  <c r="U63" i="11"/>
  <c r="U71" i="11"/>
  <c r="U79" i="11"/>
  <c r="U87" i="11"/>
  <c r="U95" i="11"/>
  <c r="U103" i="11"/>
  <c r="U111" i="11"/>
  <c r="U119" i="11"/>
  <c r="U127" i="11"/>
  <c r="U135" i="11"/>
  <c r="U143" i="11"/>
  <c r="U151" i="11"/>
  <c r="U159" i="11"/>
  <c r="U167" i="11"/>
  <c r="U175" i="11"/>
  <c r="U183" i="11"/>
  <c r="U186" i="11"/>
  <c r="E9" i="13"/>
  <c r="E8" i="13"/>
  <c r="I9" i="13"/>
  <c r="I8" i="13"/>
  <c r="C7" i="15"/>
  <c r="C10" i="15" s="1"/>
  <c r="K9" i="11"/>
  <c r="K17" i="11"/>
  <c r="K25" i="11"/>
  <c r="K33" i="11"/>
  <c r="K41" i="11"/>
  <c r="K49" i="11"/>
  <c r="K57" i="11"/>
  <c r="K65" i="11"/>
  <c r="K73" i="11"/>
  <c r="K81" i="11"/>
  <c r="K89" i="11"/>
  <c r="K97" i="11"/>
  <c r="K105" i="11"/>
  <c r="K113" i="11"/>
  <c r="K121" i="11"/>
  <c r="K129" i="11"/>
  <c r="K137" i="11"/>
  <c r="K145" i="11"/>
  <c r="K153" i="11"/>
  <c r="K161" i="11"/>
  <c r="K169" i="11"/>
  <c r="K177" i="11"/>
  <c r="K185" i="11"/>
  <c r="K18" i="11"/>
  <c r="K138" i="11"/>
  <c r="K162" i="11"/>
  <c r="K170" i="11"/>
  <c r="K186" i="11"/>
  <c r="K10" i="11"/>
  <c r="K26" i="11"/>
  <c r="K34" i="11"/>
  <c r="K42" i="11"/>
  <c r="K50" i="11"/>
  <c r="K58" i="11"/>
  <c r="K66" i="11"/>
  <c r="K74" i="11"/>
  <c r="K82" i="11"/>
  <c r="K90" i="11"/>
  <c r="K98" i="11"/>
  <c r="K106" i="11"/>
  <c r="K114" i="11"/>
  <c r="K122" i="11"/>
  <c r="K130" i="11"/>
  <c r="K146" i="11"/>
  <c r="K154" i="11"/>
  <c r="K178" i="11"/>
  <c r="K11" i="11"/>
  <c r="K19" i="11"/>
  <c r="K27" i="11"/>
  <c r="K35" i="11"/>
  <c r="K43" i="11"/>
  <c r="K51" i="11"/>
  <c r="K59" i="11"/>
  <c r="K67" i="11"/>
  <c r="K75" i="11"/>
  <c r="K83" i="11"/>
  <c r="K91" i="11"/>
  <c r="K99" i="11"/>
  <c r="K107" i="11"/>
  <c r="K115" i="11"/>
  <c r="K123" i="11"/>
  <c r="K131" i="11"/>
  <c r="K139" i="11"/>
  <c r="K147" i="11"/>
  <c r="K155" i="11"/>
  <c r="K163" i="11"/>
  <c r="K171" i="11"/>
  <c r="K179" i="11"/>
  <c r="K38" i="11"/>
  <c r="K12" i="11"/>
  <c r="K20" i="11"/>
  <c r="K28" i="11"/>
  <c r="K36" i="11"/>
  <c r="K44" i="11"/>
  <c r="K52" i="11"/>
  <c r="K60" i="11"/>
  <c r="K68" i="11"/>
  <c r="K76" i="11"/>
  <c r="K84" i="11"/>
  <c r="K92" i="11"/>
  <c r="K100" i="11"/>
  <c r="K108" i="11"/>
  <c r="K116" i="11"/>
  <c r="K124" i="11"/>
  <c r="K132" i="11"/>
  <c r="K140" i="11"/>
  <c r="K148" i="11"/>
  <c r="K156" i="11"/>
  <c r="K164" i="11"/>
  <c r="K172" i="11"/>
  <c r="K180" i="11"/>
  <c r="K14" i="11"/>
  <c r="K30" i="11"/>
  <c r="K46" i="11"/>
  <c r="K62" i="11"/>
  <c r="K78" i="11"/>
  <c r="K94" i="11"/>
  <c r="K110" i="11"/>
  <c r="K126" i="11"/>
  <c r="K142" i="11"/>
  <c r="K150" i="11"/>
  <c r="K174" i="11"/>
  <c r="K13" i="11"/>
  <c r="K21" i="11"/>
  <c r="K29" i="11"/>
  <c r="K37" i="11"/>
  <c r="K45" i="11"/>
  <c r="K53" i="11"/>
  <c r="K61" i="11"/>
  <c r="K69" i="11"/>
  <c r="K77" i="11"/>
  <c r="K85" i="11"/>
  <c r="K93" i="11"/>
  <c r="K101" i="11"/>
  <c r="K109" i="11"/>
  <c r="K117" i="11"/>
  <c r="K125" i="11"/>
  <c r="K133" i="11"/>
  <c r="K141" i="11"/>
  <c r="K149" i="11"/>
  <c r="K157" i="11"/>
  <c r="K165" i="11"/>
  <c r="K173" i="11"/>
  <c r="K181" i="11"/>
  <c r="K22" i="11"/>
  <c r="K54" i="11"/>
  <c r="K70" i="11"/>
  <c r="K86" i="11"/>
  <c r="K102" i="11"/>
  <c r="K118" i="11"/>
  <c r="K134" i="11"/>
  <c r="K158" i="11"/>
  <c r="K182" i="11"/>
  <c r="K166" i="11"/>
  <c r="K15" i="11"/>
  <c r="K23" i="11"/>
  <c r="K31" i="11"/>
  <c r="K39" i="11"/>
  <c r="K47" i="11"/>
  <c r="K55" i="11"/>
  <c r="K63" i="11"/>
  <c r="K71" i="11"/>
  <c r="K79" i="11"/>
  <c r="K87" i="11"/>
  <c r="K95" i="11"/>
  <c r="K103" i="11"/>
  <c r="K111" i="11"/>
  <c r="K119" i="11"/>
  <c r="K127" i="11"/>
  <c r="K135" i="11"/>
  <c r="K143" i="11"/>
  <c r="K151" i="11"/>
  <c r="K159" i="11"/>
  <c r="K167" i="11"/>
  <c r="K175" i="11"/>
  <c r="K183" i="11"/>
  <c r="K8" i="11"/>
  <c r="K16" i="11"/>
  <c r="K24" i="11"/>
  <c r="K32" i="11"/>
  <c r="K40" i="11"/>
  <c r="K48" i="11"/>
  <c r="K56" i="11"/>
  <c r="K64" i="11"/>
  <c r="K72" i="11"/>
  <c r="K80" i="11"/>
  <c r="K88" i="11"/>
  <c r="K96" i="11"/>
  <c r="K104" i="11"/>
  <c r="K112" i="11"/>
  <c r="K120" i="11"/>
  <c r="K128" i="11"/>
  <c r="K136" i="11"/>
  <c r="K144" i="11"/>
  <c r="K152" i="11"/>
  <c r="K160" i="11"/>
  <c r="K168" i="11"/>
  <c r="K176" i="11"/>
  <c r="K184" i="11"/>
  <c r="U187" i="11" l="1"/>
  <c r="I10" i="13"/>
  <c r="E10" i="13"/>
  <c r="E7" i="15"/>
  <c r="K187" i="11"/>
  <c r="E8" i="15"/>
  <c r="E9" i="15"/>
  <c r="E10" i="15" l="1"/>
</calcChain>
</file>

<file path=xl/sharedStrings.xml><?xml version="1.0" encoding="utf-8"?>
<sst xmlns="http://schemas.openxmlformats.org/spreadsheetml/2006/main" count="1514" uniqueCount="290">
  <si>
    <t>صندوق سرمایه‌گذاری شاخصی هم‌وزن همسنگ مفید</t>
  </si>
  <si>
    <t>صورت وضعیت پورتفوی</t>
  </si>
  <si>
    <t>برای ماه منتهی به 1405/05/31</t>
  </si>
  <si>
    <t>نام شرکت</t>
  </si>
  <si>
    <t>1405/04/31</t>
  </si>
  <si>
    <t>تغییرات طی دوره</t>
  </si>
  <si>
    <t>1405/05/31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</si>
  <si>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</si>
  <si>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</si>
  <si>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</si>
  <si>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</si>
  <si>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</si>
  <si>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</si>
  <si>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</si>
  <si>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</si>
  <si>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آلومینیوم‌ایران‌</t>
  </si>
  <si>
    <t>افست‌</t>
  </si>
  <si>
    <t>البرزدارو</t>
  </si>
  <si>
    <t>الکتریک‌ خودرو شرق‌</t>
  </si>
  <si>
    <t>انتقال داده های آسیاتک</t>
  </si>
  <si>
    <t>ایران یاساتایرورابر</t>
  </si>
  <si>
    <t>ایران‌ تایر</t>
  </si>
  <si>
    <t>ایران‌ ترانسفو</t>
  </si>
  <si>
    <t>ایران‌ خودرو</t>
  </si>
  <si>
    <t>باما</t>
  </si>
  <si>
    <t>بانک پارسیان</t>
  </si>
  <si>
    <t>بانک سینا</t>
  </si>
  <si>
    <t>بانک ملت</t>
  </si>
  <si>
    <t>به پرداخت ملت</t>
  </si>
  <si>
    <t>بهساز کاشانه تهران</t>
  </si>
  <si>
    <t>بهنوش  ایران</t>
  </si>
  <si>
    <t>بورس کالای ایران</t>
  </si>
  <si>
    <t>بیمه آسیا</t>
  </si>
  <si>
    <t>بیمه البرز</t>
  </si>
  <si>
    <t>بیمه پارسیان</t>
  </si>
  <si>
    <t>بین  المللی  محصولات   پارس</t>
  </si>
  <si>
    <t>پارس  خزر</t>
  </si>
  <si>
    <t>پالایش نفت تبریز</t>
  </si>
  <si>
    <t>پالایش نفت تهران</t>
  </si>
  <si>
    <t>پالایش نفت شیراز</t>
  </si>
  <si>
    <t>پاکسان</t>
  </si>
  <si>
    <t>پتروشیمی پارس</t>
  </si>
  <si>
    <t>پتروشیمی شازند</t>
  </si>
  <si>
    <t>پرداخت الکترونیک پاسارگاد</t>
  </si>
  <si>
    <t>تامین سرمایه امید</t>
  </si>
  <si>
    <t>تامین سرمایه بانک ملت</t>
  </si>
  <si>
    <t>تامین سرمایه لوتوس پارسیان</t>
  </si>
  <si>
    <t>تامین سرمایه نوین</t>
  </si>
  <si>
    <t>تامین سرمایه کاردان</t>
  </si>
  <si>
    <t>تجارت الکترونیک  پارسیان</t>
  </si>
  <si>
    <t>تراکتورسازی‌ایران‌</t>
  </si>
  <si>
    <t>توسعه  معادن  روی  ایران</t>
  </si>
  <si>
    <t>توسعه معادن وفلزات</t>
  </si>
  <si>
    <t>توسعه معدنی و صنعتی صبانور</t>
  </si>
  <si>
    <t>توسعه و عمران امید</t>
  </si>
  <si>
    <t>تولیدی چدن سازان</t>
  </si>
  <si>
    <t>تولیدی فولاد سپید فراب کویر</t>
  </si>
  <si>
    <t>حفاری شمال</t>
  </si>
  <si>
    <t>حمل ونقل توکا</t>
  </si>
  <si>
    <t>داروسازی زاگرس فارمد پارس</t>
  </si>
  <si>
    <t>داروسازی‌ جابرابن‌حیان‌</t>
  </si>
  <si>
    <t>داروسازی‌ فارابی‌</t>
  </si>
  <si>
    <t>دارویی‌ لقمان‌</t>
  </si>
  <si>
    <t>دانش بنیان پویا نیرو</t>
  </si>
  <si>
    <t>دشت‌ مرغاب‌</t>
  </si>
  <si>
    <t>دوده‌ صنعتی‌ پارس‌</t>
  </si>
  <si>
    <t>ذغال سنگ  نگین  ط بس</t>
  </si>
  <si>
    <t>رادیاتور ایران‌</t>
  </si>
  <si>
    <t>ریخته‌گری‌ تراکتورسازی‌ ایران‌</t>
  </si>
  <si>
    <t>رینگ‌سازی‌مشهد</t>
  </si>
  <si>
    <t>زامیاد</t>
  </si>
  <si>
    <t>سازه  پویش</t>
  </si>
  <si>
    <t>سالمین‌</t>
  </si>
  <si>
    <t>سبحان دارو</t>
  </si>
  <si>
    <t>سپید ماکیان</t>
  </si>
  <si>
    <t>سرما آفرین‌</t>
  </si>
  <si>
    <t>سرمایه گذاری  ملی ایران</t>
  </si>
  <si>
    <t>سرمایه گذاری توسعه صنعت وتجارت</t>
  </si>
  <si>
    <t>سرمایه گذاری دارویی تامین</t>
  </si>
  <si>
    <t>سرمایه گذاری گروه توسعه ملی</t>
  </si>
  <si>
    <t>سرمایه گذاری کشاورزی کوثر</t>
  </si>
  <si>
    <t>سرمایه‌ گذاری‌ آتیه‌ دماوند</t>
  </si>
  <si>
    <t>سرمایه‌ گذاری‌ البرز(هلدینگ‌</t>
  </si>
  <si>
    <t>سرمایه‌ گذاری‌ پارس‌ توشه‌</t>
  </si>
  <si>
    <t>سرمایه‌گذاری‌ سایپا</t>
  </si>
  <si>
    <t>سرمایه‌گذاری‌ مسکن‌</t>
  </si>
  <si>
    <t>سرمایه‌گذاری‌بهمن‌</t>
  </si>
  <si>
    <t>سرمایه‌گذاری‌توسعه‌ملی‌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</si>
  <si>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</si>
  <si>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</si>
  <si>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</si>
  <si>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اردستان</t>
  </si>
  <si>
    <t>سیمان فارس نو</t>
  </si>
  <si>
    <t>سیمان کردستان</t>
  </si>
  <si>
    <t>سیمان‌ بجنورد</t>
  </si>
  <si>
    <t>سیمان‌ بهبهان‌</t>
  </si>
  <si>
    <t>سیمان‌ تهران‌</t>
  </si>
  <si>
    <t>سیمان‌ خزر</t>
  </si>
  <si>
    <t>سیمان‌سپاهان‌</t>
  </si>
  <si>
    <t>سیمان‌مازندران‌</t>
  </si>
  <si>
    <t>سیمان‌هگمتان‌</t>
  </si>
  <si>
    <t>سیمرغ</t>
  </si>
  <si>
    <t>شمش طلا</t>
  </si>
  <si>
    <t>شهد</t>
  </si>
  <si>
    <t>شیرپاستوریزه‌پگاه‌اصفهان‌</t>
  </si>
  <si>
    <t>شیرپاستوریزه‌پگاه‌خراسان‌</t>
  </si>
  <si>
    <t>شیشه  همدان</t>
  </si>
  <si>
    <t>شیشه‌ و گاز</t>
  </si>
  <si>
    <t>صنایع پتروشیمی کرمانشاه</t>
  </si>
  <si>
    <t>صنعتی زر ماکارون</t>
  </si>
  <si>
    <t>صنعتی‌ آما</t>
  </si>
  <si>
    <t>غلتک سازان سپاهان</t>
  </si>
  <si>
    <t>فجر انرژی خلیج فارس</t>
  </si>
  <si>
    <t>فرآورده های غدایی وقندپیرانشهر</t>
  </si>
  <si>
    <t>فرآورده‌های‌نسوزآذر</t>
  </si>
  <si>
    <t>فنرسازی زر</t>
  </si>
  <si>
    <t>فولاد امیرکبیرکاشان</t>
  </si>
  <si>
    <t>فولاد کاوه جنوب کیش</t>
  </si>
  <si>
    <t>قند  نیشابور</t>
  </si>
  <si>
    <t>قند ثابت‌ خراسان‌</t>
  </si>
  <si>
    <t>قند لرستان</t>
  </si>
  <si>
    <t>قنداصفهان‌</t>
  </si>
  <si>
    <t>گ.س.وت.ص.پتروشیمی خلیج فارس</t>
  </si>
  <si>
    <t>گ.مدیریت ارزش سرمایه ص ب کشوری</t>
  </si>
  <si>
    <t>گروه صنایع بهشهرایران</t>
  </si>
  <si>
    <t>گروه صنایع کاغذ پارس</t>
  </si>
  <si>
    <t>گروه مالی شهر</t>
  </si>
  <si>
    <t>گروه مالی صبا تامین</t>
  </si>
  <si>
    <t>گروه مپنا (سهامی عام)</t>
  </si>
  <si>
    <t>گروه‌بهمن‌</t>
  </si>
  <si>
    <t>گروه‌صنعتی‌بوتان‌</t>
  </si>
  <si>
    <t>گروه‌صنعتی‌سپاهان‌</t>
  </si>
  <si>
    <t>گسترش نفت و گاز پارسیان</t>
  </si>
  <si>
    <t>لبنیات‌ پاک‌</t>
  </si>
  <si>
    <t>لیزینگ اقتصاد نوین</t>
  </si>
  <si>
    <t>لیزینگ پارسیان</t>
  </si>
  <si>
    <t>لیزینگ رایان  سایپا</t>
  </si>
  <si>
    <t>لیزینگ کارآفرین</t>
  </si>
  <si>
    <t>لیزینگ‌صنعت‌ومعدن‌</t>
  </si>
  <si>
    <t>ماشین  سازی  اراک</t>
  </si>
  <si>
    <t>مبین انرژی خلیج فارس</t>
  </si>
  <si>
    <t>مس‌ شهیدباهنر</t>
  </si>
  <si>
    <t>معدنی و صنعتی گل گهر</t>
  </si>
  <si>
    <t>معدنی وصنعتی چادرملو</t>
  </si>
  <si>
    <t>موتورسازان‌تراکتورسازی‌ایران‌</t>
  </si>
  <si>
    <t>موتوژن‌</t>
  </si>
  <si>
    <t>نوردوقطعات‌ فولادی‌</t>
  </si>
  <si>
    <t>نیروترانس‌</t>
  </si>
  <si>
    <t>کابل  البرز</t>
  </si>
  <si>
    <t>کارت اعتباری ایران کیش</t>
  </si>
  <si>
    <t>کاشی‌ الوند</t>
  </si>
  <si>
    <t>کاشی‌ پارس‌</t>
  </si>
  <si>
    <t>کاشی‌ وسرامیک‌ حافظ‌</t>
  </si>
  <si>
    <t>کالسیمین</t>
  </si>
  <si>
    <t>کربن‌ ایران‌</t>
  </si>
  <si>
    <t>کشت‌ و صنعت‌ چین‌ چین</t>
  </si>
  <si>
    <t>کمباین  سازی  ایران</t>
  </si>
  <si>
    <t>شمش نقره</t>
  </si>
  <si>
    <t>داروسازی‌زهراوی‌</t>
  </si>
  <si>
    <t>کارتن  ایران</t>
  </si>
  <si>
    <t>سرمایه گذاری پردیس</t>
  </si>
  <si>
    <t>کویر تایر</t>
  </si>
  <si>
    <t>ح . پاکسان‌</t>
  </si>
  <si>
    <t>صنایع کاغذسازی کاوه</t>
  </si>
  <si>
    <t>ص. معدنی کیمیای زنجان گستران</t>
  </si>
  <si>
    <t>سرمایه‌گذاری‌ سپه‌</t>
  </si>
  <si>
    <t>گلتاش‌</t>
  </si>
  <si>
    <t>فولاد خراسان</t>
  </si>
  <si>
    <t>سیمان خوزستان</t>
  </si>
  <si>
    <t/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</si>
  <si>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</si>
  <si>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</si>
  <si>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</si>
  <si>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</si>
  <si>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</si>
  <si>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</si>
  <si>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</si>
  <si>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</si>
  <si>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</si>
  <si>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</si>
  <si>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</si>
  <si>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ملت مستقل مرکزی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</si>
  <si>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</si>
  <si>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</si>
  <si>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</si>
  <si>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</si>
  <si>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</si>
  <si>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</si>
  <si>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</si>
  <si>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</si>
  <si>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</si>
  <si>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</si>
  <si>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</si>
  <si>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</si>
  <si>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</si>
  <si>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</si>
  <si>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1405/04/29</t>
  </si>
  <si>
    <t>1405/03/31</t>
  </si>
  <si>
    <t>1405/03/05</t>
  </si>
  <si>
    <t>1405/04/22</t>
  </si>
  <si>
    <t>1405/04/27</t>
  </si>
  <si>
    <t>1405/04/23</t>
  </si>
  <si>
    <t>1405/03/27</t>
  </si>
  <si>
    <t>1405/05/01</t>
  </si>
  <si>
    <t>1405/04/07</t>
  </si>
  <si>
    <t>1405/05/12</t>
  </si>
  <si>
    <t>1405/04/08</t>
  </si>
  <si>
    <t>1405/04/30</t>
  </si>
  <si>
    <t>1405/04/24</t>
  </si>
  <si>
    <t>1405/05/03</t>
  </si>
  <si>
    <t>1405/04/21</t>
  </si>
  <si>
    <t>1405/04/17</t>
  </si>
  <si>
    <t>سرمایه گذاری بوعلی</t>
  </si>
  <si>
    <t>1405/03/24</t>
  </si>
  <si>
    <t>1405/03/28</t>
  </si>
  <si>
    <t>1405/04/20</t>
  </si>
  <si>
    <t>1405/03/13</t>
  </si>
  <si>
    <t>پتروشیمی شیراز</t>
  </si>
  <si>
    <t>داروسازی‌ اکسیر</t>
  </si>
  <si>
    <t>1405/05/11</t>
  </si>
  <si>
    <t>1405/03/02</t>
  </si>
  <si>
    <t>سیمان‌ارومیه‌</t>
  </si>
  <si>
    <t>1405/03/20</t>
  </si>
  <si>
    <t>1405/03/16</t>
  </si>
  <si>
    <t>گروه‌ صنعتی‌ بارز</t>
  </si>
  <si>
    <t>1405/04/11</t>
  </si>
  <si>
    <t>1405/04/13</t>
  </si>
  <si>
    <t>1405/04/25</t>
  </si>
  <si>
    <t>1405/04/01</t>
  </si>
  <si>
    <t>سیمان آبیک</t>
  </si>
  <si>
    <t>1405/03/25</t>
  </si>
  <si>
    <t>1405/04/10</t>
  </si>
  <si>
    <t>1405/03/18</t>
  </si>
  <si>
    <t>بیمه  ما</t>
  </si>
  <si>
    <t>1405/05/06</t>
  </si>
  <si>
    <t>1405/05/28</t>
  </si>
  <si>
    <t>فروشگاههای زنجیره ای افق کوروش</t>
  </si>
  <si>
    <t>1405/03/12</t>
  </si>
  <si>
    <t>1405/03/09</t>
  </si>
  <si>
    <t>1405/03/30</t>
  </si>
  <si>
    <t>1405/03/04</t>
  </si>
  <si>
    <t>بهای فروش</t>
  </si>
  <si>
    <t>ارزش دفتری</t>
  </si>
  <si>
    <t>سود و زیان ناشی از تغییر قیمت</t>
  </si>
  <si>
    <t>سود و زیان ناشی از فروش</t>
  </si>
  <si>
    <t>ح . توسعه‌معادن‌وفلزات‌</t>
  </si>
  <si>
    <t>بانک اقتصادنوین</t>
  </si>
  <si>
    <t>سیمان‌شاهرود</t>
  </si>
  <si>
    <t>کشاورزی‌ ودامپروی‌ مگسال‌</t>
  </si>
  <si>
    <t>ح . تامین سرمایه لوتوس پارسیان</t>
  </si>
  <si>
    <t>آلومینای ایران</t>
  </si>
  <si>
    <t>پتروشیمی جم پیلن</t>
  </si>
  <si>
    <t>نورد آلومینیوم‌</t>
  </si>
  <si>
    <t>صنعت غذایی کورش</t>
  </si>
  <si>
    <t>ح . معدنی‌وصنعتی‌چادرملو</t>
  </si>
  <si>
    <t>ح . معدنی و صنعتی گل گهر</t>
  </si>
  <si>
    <t>شهد ایران</t>
  </si>
  <si>
    <t>س. صنایع‌شیمیایی‌ایران</t>
  </si>
  <si>
    <t>معادن‌منگنزایران‌</t>
  </si>
  <si>
    <t>صنایع  شیمیایی  فارس</t>
  </si>
  <si>
    <t>پگاه‌آذربایجان‌غربی‌</t>
  </si>
  <si>
    <t>ح . دشت‌ مرغاب‌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</si>
  <si>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</si>
  <si>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</si>
  <si>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</si>
  <si>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</si>
  <si>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</si>
  <si>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</si>
  <si>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</si>
  <si>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</si>
  <si>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</si>
  <si>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</si>
  <si>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</si>
  <si>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درآمد سپرده بانکی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</si>
  <si>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</si>
  <si>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</si>
  <si>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شرایط خاص بازار سرمایه</t>
  </si>
  <si>
    <t>1- سرمایه گذاری ها</t>
  </si>
  <si>
    <t>1-1-سرمایه‌گذاری در سهام و حق تقدم سهام</t>
  </si>
  <si>
    <t>2-1- سرمایه‌گذاری در  سپرده‌ بانکی</t>
  </si>
  <si>
    <t>2- درآمد حاصل از سرمایه گذاری ها</t>
  </si>
  <si>
    <t>1-2-درآمد حاصل از سرمایه‌گذاری در سهام و حق تقدم سهام:</t>
  </si>
  <si>
    <t>طی مرداد ماه</t>
  </si>
  <si>
    <t>از ابتدای سال مالی تا مرداد ماه</t>
  </si>
  <si>
    <t>2-2-درآمد حاصل از سرمایه­گذاری در سپرده بانکی و گواهی سپرده:</t>
  </si>
  <si>
    <t>از ابتدای سال مالی تا پایان مرداد ماه</t>
  </si>
  <si>
    <t>3-2-سایر درآمدها:</t>
  </si>
  <si>
    <t>سود سپرده بانکی</t>
  </si>
  <si>
    <t>سود(زیان) حاصل از فروش اوراق بهادار</t>
  </si>
  <si>
    <t>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</si>
</sst>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2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B Nazanin"/>
      <charset val="178"/>
    </font>
    <font>
      <b/>
      <sz val="14"/>
      <color rgb="FF0062AC"/>
      <name val="B Titr"/>
      <charset val="178"/>
    </font>
    <font>
      <b/>
      <sz val="10"/>
      <color rgb="FF000000"/>
      <name val="IRANSans"/>
      <family val="2"/>
    </font>
    <font>
      <sz val="10"/>
      <color rgb="FF000000"/>
      <name val="IRANSans"/>
      <family val="2"/>
    </font>
    <font>
      <sz val="12"/>
      <color rgb="FFFF0000"/>
      <name val="B Nazanin"/>
      <charset val="178"/>
    </font>
    <font>
      <b/>
      <sz val="14"/>
      <color rgb="FF000000"/>
      <name val="B Nazanin"/>
      <charset val="178"/>
    </font>
    <font>
      <sz val="1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readingOrder="2"/>
    </xf>
    <xf numFmtId="10" fontId="2" fillId="0" borderId="0" xfId="1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3" fontId="7" fillId="0" borderId="0" xfId="0" applyNumberFormat="1" applyFont="1"/>
    <xf numFmtId="164" fontId="2" fillId="0" borderId="0" xfId="0" applyNumberFormat="1" applyFont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3" fontId="8" fillId="0" borderId="0" xfId="0" applyNumberFormat="1" applyFont="1"/>
    <xf numFmtId="3" fontId="9" fillId="0" borderId="0" xfId="0" applyNumberFormat="1" applyFont="1" applyAlignment="1">
      <alignment horizontal="center" vertical="center"/>
    </xf>
    <xf numFmtId="10" fontId="4" fillId="0" borderId="2" xfId="1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322385</xdr:colOff>
      <xdr:row>18</xdr:row>
      <xdr:rowOff>197827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05ECEFF3-76E5-4694-B6BE-10280E605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56057538" y="0"/>
          <a:ext cx="7620000" cy="428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27A06-EF2F-4780-B2D0-6B24950DFF3E}">
  <dimension ref="D22:K161"/>
  <sheetViews>
    <sheetView rightToLeft="1" tabSelected="1" zoomScale="130" zoomScaleNormal="130" workbookViewId="0">
      <selection activeCell="D22" sqref="D22"/>
    </sheetView>
  </sheetViews>
  <sheetFormatPr defaultRowHeight="18" x14ac:dyDescent="0.25"/>
  <cols>
    <col min="1" max="16384" width="9.140625" style="5"/>
  </cols>
  <sheetData>
    <row r="22" spans="4:4" x14ac:dyDescent="0.25">
      <c r="D22" s="25"/>
    </row>
    <row r="161" spans="11:11" ht="18.75" x14ac:dyDescent="0.25">
      <c r="K161" s="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N10"/>
  <sheetViews>
    <sheetView rightToLeft="1" workbookViewId="0">
      <selection activeCell="J13" sqref="J13"/>
    </sheetView>
  </sheetViews>
  <sheetFormatPr defaultRowHeight="18.75" x14ac:dyDescent="0.25"/>
  <cols>
    <col min="1" max="1" width="21" style="1" bestFit="1" customWidth="1"/>
    <col min="2" max="3" width="1" style="1" customWidth="1"/>
    <col min="4" max="4" width="16.5703125" style="1" customWidth="1"/>
    <col min="5" max="5" width="1" style="1" customWidth="1"/>
    <col min="6" max="6" width="15" style="1" customWidth="1"/>
    <col min="7" max="7" width="1" style="1" customWidth="1"/>
    <col min="8" max="8" width="20.140625" style="1" customWidth="1"/>
    <col min="9" max="9" width="1" style="1" customWidth="1"/>
    <col min="10" max="10" width="16.5703125" style="1" customWidth="1"/>
    <col min="11" max="11" width="1" style="1" customWidth="1"/>
    <col min="12" max="12" width="15" style="1" customWidth="1"/>
    <col min="13" max="13" width="1" style="1" customWidth="1"/>
    <col min="14" max="14" width="20.140625" style="1" customWidth="1"/>
    <col min="15" max="15" width="1" style="1" customWidth="1"/>
    <col min="16" max="16" width="9.140625" style="1" customWidth="1"/>
    <col min="17" max="16384" width="9.140625" style="1"/>
  </cols>
  <sheetData>
    <row r="2" spans="1:14" ht="26.25" x14ac:dyDescent="0.2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</row>
    <row r="3" spans="1:14" ht="26.25" x14ac:dyDescent="0.25">
      <c r="A3" s="21" t="s">
        <v>182</v>
      </c>
      <c r="B3" s="21" t="s">
        <v>182</v>
      </c>
      <c r="C3" s="21" t="s">
        <v>182</v>
      </c>
      <c r="D3" s="21" t="s">
        <v>182</v>
      </c>
      <c r="E3" s="21" t="s">
        <v>182</v>
      </c>
      <c r="F3" s="21" t="s">
        <v>182</v>
      </c>
      <c r="G3" s="21" t="s">
        <v>182</v>
      </c>
      <c r="H3" s="21" t="s">
        <v>182</v>
      </c>
      <c r="I3" s="21" t="s">
        <v>182</v>
      </c>
      <c r="J3" s="21" t="s">
        <v>182</v>
      </c>
      <c r="K3" s="21" t="s">
        <v>182</v>
      </c>
      <c r="L3" s="21" t="s">
        <v>182</v>
      </c>
      <c r="M3" s="21" t="s">
        <v>182</v>
      </c>
      <c r="N3" s="21" t="s">
        <v>182</v>
      </c>
    </row>
    <row r="4" spans="1:14" ht="26.25" x14ac:dyDescent="0.2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</row>
    <row r="5" spans="1:14" ht="28.5" x14ac:dyDescent="0.25">
      <c r="A5" s="22" t="s">
        <v>287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ht="27" thickBot="1" x14ac:dyDescent="0.3">
      <c r="A6" s="19" t="s">
        <v>183</v>
      </c>
      <c r="B6" s="19" t="s">
        <v>183</v>
      </c>
      <c r="D6" s="19" t="s">
        <v>282</v>
      </c>
      <c r="E6" s="19" t="s">
        <v>184</v>
      </c>
      <c r="F6" s="19" t="s">
        <v>184</v>
      </c>
      <c r="G6" s="19" t="s">
        <v>184</v>
      </c>
      <c r="H6" s="19" t="s">
        <v>184</v>
      </c>
      <c r="J6" s="19" t="s">
        <v>285</v>
      </c>
      <c r="K6" s="19" t="s">
        <v>185</v>
      </c>
      <c r="L6" s="19" t="s">
        <v>185</v>
      </c>
      <c r="M6" s="19" t="s">
        <v>185</v>
      </c>
      <c r="N6" s="19" t="s">
        <v>185</v>
      </c>
    </row>
    <row r="7" spans="1:14" ht="27" thickBot="1" x14ac:dyDescent="0.3">
      <c r="A7" s="19" t="s">
        <v>186</v>
      </c>
      <c r="D7" s="19" t="s">
        <v>187</v>
      </c>
      <c r="F7" s="19" t="s">
        <v>188</v>
      </c>
      <c r="H7" s="19" t="s">
        <v>189</v>
      </c>
      <c r="J7" s="19" t="s">
        <v>187</v>
      </c>
      <c r="L7" s="19" t="s">
        <v>188</v>
      </c>
      <c r="N7" s="19" t="s">
        <v>189</v>
      </c>
    </row>
    <row r="8" spans="1:14" ht="21" x14ac:dyDescent="0.25">
      <c r="A8" s="2" t="s">
        <v>180</v>
      </c>
      <c r="D8" s="3">
        <v>3762883951</v>
      </c>
      <c r="F8" s="3">
        <v>0</v>
      </c>
      <c r="H8" s="3">
        <f>D8-F8</f>
        <v>3762883951</v>
      </c>
      <c r="J8" s="3">
        <v>18504880884</v>
      </c>
      <c r="L8" s="3">
        <v>0</v>
      </c>
      <c r="N8" s="3">
        <f>J8-L8</f>
        <v>18504880884</v>
      </c>
    </row>
    <row r="9" spans="1:14" ht="21.75" thickBot="1" x14ac:dyDescent="0.3">
      <c r="A9" s="2" t="s">
        <v>181</v>
      </c>
      <c r="D9" s="3">
        <v>21205</v>
      </c>
      <c r="F9" s="3">
        <v>0</v>
      </c>
      <c r="H9" s="3">
        <f>D9-F9</f>
        <v>21205</v>
      </c>
      <c r="J9" s="3">
        <v>63348</v>
      </c>
      <c r="L9" s="3">
        <v>0</v>
      </c>
      <c r="N9" s="3">
        <f>J9-L9</f>
        <v>63348</v>
      </c>
    </row>
    <row r="10" spans="1:14" ht="21.75" thickBot="1" x14ac:dyDescent="0.3">
      <c r="A10" s="2" t="s">
        <v>169</v>
      </c>
      <c r="D10" s="13">
        <f>SUM(D8:D9)</f>
        <v>3762905156</v>
      </c>
      <c r="F10" s="4">
        <f>SUM(F8:F9)</f>
        <v>0</v>
      </c>
      <c r="H10" s="13">
        <f>SUM(H8:H9)</f>
        <v>3762905156</v>
      </c>
      <c r="J10" s="13">
        <f>SUM(J8:J9)</f>
        <v>18504944232</v>
      </c>
      <c r="L10" s="4">
        <f>SUM(L8:L9)</f>
        <v>0</v>
      </c>
      <c r="N10" s="13">
        <f>SUM(N8:N9)</f>
        <v>18504944232</v>
      </c>
    </row>
  </sheetData>
  <mergeCells count="14">
    <mergeCell ref="L7"/>
    <mergeCell ref="N7"/>
    <mergeCell ref="J6:N6"/>
    <mergeCell ref="A2:N2"/>
    <mergeCell ref="A3:N3"/>
    <mergeCell ref="A4:N4"/>
    <mergeCell ref="A5:N5"/>
    <mergeCell ref="D7"/>
    <mergeCell ref="F7"/>
    <mergeCell ref="H7"/>
    <mergeCell ref="D6:H6"/>
    <mergeCell ref="J7"/>
    <mergeCell ref="A7"/>
    <mergeCell ref="A6:B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15"/>
  <sheetViews>
    <sheetView rightToLeft="1" topLeftCell="A86" workbookViewId="0">
      <selection activeCell="I12" sqref="I12"/>
    </sheetView>
  </sheetViews>
  <sheetFormatPr defaultRowHeight="18.75" x14ac:dyDescent="0.25"/>
  <cols>
    <col min="1" max="1" width="30.5703125" style="1" bestFit="1" customWidth="1"/>
    <col min="2" max="2" width="1" style="1" customWidth="1"/>
    <col min="3" max="3" width="14.28515625" style="1" customWidth="1"/>
    <col min="4" max="4" width="1" style="1" customWidth="1"/>
    <col min="5" max="5" width="24.5703125" style="1" customWidth="1"/>
    <col min="6" max="6" width="1" style="1" customWidth="1"/>
    <col min="7" max="7" width="24.5703125" style="1" customWidth="1"/>
    <col min="8" max="8" width="1" style="1" customWidth="1"/>
    <col min="9" max="9" width="24.5703125" style="1" customWidth="1"/>
    <col min="10" max="10" width="1" style="1" customWidth="1"/>
    <col min="11" max="11" width="14.28515625" style="1" customWidth="1"/>
    <col min="12" max="12" width="1" style="1" customWidth="1"/>
    <col min="13" max="13" width="24.5703125" style="1" customWidth="1"/>
    <col min="14" max="14" width="1" style="1" customWidth="1"/>
    <col min="15" max="15" width="24.5703125" style="1" customWidth="1"/>
    <col min="16" max="16" width="1" style="1" customWidth="1"/>
    <col min="17" max="17" width="24.57031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</row>
    <row r="3" spans="1:17" ht="26.25" x14ac:dyDescent="0.25">
      <c r="A3" s="21" t="s">
        <v>182</v>
      </c>
      <c r="B3" s="21" t="s">
        <v>182</v>
      </c>
      <c r="C3" s="21" t="s">
        <v>182</v>
      </c>
      <c r="D3" s="21" t="s">
        <v>182</v>
      </c>
      <c r="E3" s="21" t="s">
        <v>182</v>
      </c>
      <c r="F3" s="21" t="s">
        <v>182</v>
      </c>
      <c r="G3" s="21" t="s">
        <v>182</v>
      </c>
      <c r="H3" s="21" t="s">
        <v>182</v>
      </c>
      <c r="I3" s="21" t="s">
        <v>182</v>
      </c>
      <c r="J3" s="21" t="s">
        <v>182</v>
      </c>
      <c r="K3" s="21" t="s">
        <v>182</v>
      </c>
      <c r="L3" s="21" t="s">
        <v>182</v>
      </c>
      <c r="M3" s="21" t="s">
        <v>182</v>
      </c>
      <c r="N3" s="21" t="s">
        <v>182</v>
      </c>
      <c r="O3" s="21" t="s">
        <v>182</v>
      </c>
      <c r="P3" s="21" t="s">
        <v>182</v>
      </c>
      <c r="Q3" s="21" t="s">
        <v>182</v>
      </c>
    </row>
    <row r="4" spans="1:17" ht="26.25" x14ac:dyDescent="0.2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</row>
    <row r="5" spans="1:17" ht="28.5" x14ac:dyDescent="0.25">
      <c r="A5" s="22" t="s">
        <v>288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6.25" x14ac:dyDescent="0.25">
      <c r="A6" s="19" t="s">
        <v>3</v>
      </c>
      <c r="C6" s="19" t="s">
        <v>282</v>
      </c>
      <c r="D6" s="19" t="s">
        <v>184</v>
      </c>
      <c r="E6" s="19" t="s">
        <v>184</v>
      </c>
      <c r="F6" s="19" t="s">
        <v>184</v>
      </c>
      <c r="G6" s="19" t="s">
        <v>184</v>
      </c>
      <c r="H6" s="19" t="s">
        <v>184</v>
      </c>
      <c r="I6" s="19" t="s">
        <v>184</v>
      </c>
      <c r="K6" s="19" t="s">
        <v>285</v>
      </c>
      <c r="L6" s="19" t="s">
        <v>185</v>
      </c>
      <c r="M6" s="19" t="s">
        <v>185</v>
      </c>
      <c r="N6" s="19" t="s">
        <v>185</v>
      </c>
      <c r="O6" s="19" t="s">
        <v>185</v>
      </c>
      <c r="P6" s="19" t="s">
        <v>185</v>
      </c>
      <c r="Q6" s="19" t="s">
        <v>185</v>
      </c>
    </row>
    <row r="7" spans="1:17" ht="73.5" customHeight="1" x14ac:dyDescent="0.25">
      <c r="A7" s="19" t="s">
        <v>3</v>
      </c>
      <c r="C7" s="19" t="s">
        <v>7</v>
      </c>
      <c r="E7" s="19" t="s">
        <v>241</v>
      </c>
      <c r="G7" s="19" t="s">
        <v>242</v>
      </c>
      <c r="I7" s="23" t="s">
        <v>244</v>
      </c>
      <c r="K7" s="19" t="s">
        <v>7</v>
      </c>
      <c r="M7" s="19" t="s">
        <v>241</v>
      </c>
      <c r="O7" s="19" t="s">
        <v>242</v>
      </c>
      <c r="Q7" s="23" t="s">
        <v>244</v>
      </c>
    </row>
    <row r="8" spans="1:17" ht="21" x14ac:dyDescent="0.25">
      <c r="A8" s="2" t="s">
        <v>28</v>
      </c>
      <c r="C8" s="10">
        <v>2890095</v>
      </c>
      <c r="D8" s="10"/>
      <c r="E8" s="10">
        <v>17037398907</v>
      </c>
      <c r="F8" s="10"/>
      <c r="G8" s="10">
        <v>13363736316</v>
      </c>
      <c r="H8" s="10"/>
      <c r="I8" s="10">
        <f>E8-G8</f>
        <v>3673662591</v>
      </c>
      <c r="J8" s="10"/>
      <c r="K8" s="10">
        <v>3182642</v>
      </c>
      <c r="L8" s="10"/>
      <c r="M8" s="10">
        <v>18578727230</v>
      </c>
      <c r="N8" s="10"/>
      <c r="O8" s="10">
        <v>14716467287</v>
      </c>
      <c r="P8" s="10"/>
      <c r="Q8" s="10">
        <f>M8-O8</f>
        <v>3862259943</v>
      </c>
    </row>
    <row r="9" spans="1:17" ht="21" x14ac:dyDescent="0.25">
      <c r="A9" s="2" t="s">
        <v>40</v>
      </c>
      <c r="C9" s="10">
        <v>1751895</v>
      </c>
      <c r="D9" s="10"/>
      <c r="E9" s="10">
        <v>5580112696</v>
      </c>
      <c r="F9" s="10"/>
      <c r="G9" s="10">
        <v>2976455270</v>
      </c>
      <c r="H9" s="10"/>
      <c r="I9" s="10">
        <f t="shared" ref="I9:I72" si="0">E9-G9</f>
        <v>2603657426</v>
      </c>
      <c r="J9" s="10"/>
      <c r="K9" s="10">
        <v>1751895</v>
      </c>
      <c r="L9" s="10"/>
      <c r="M9" s="10">
        <v>5580112696</v>
      </c>
      <c r="N9" s="10"/>
      <c r="O9" s="10">
        <v>2976455270</v>
      </c>
      <c r="P9" s="10"/>
      <c r="Q9" s="10">
        <f t="shared" ref="Q9:Q72" si="1">M9-O9</f>
        <v>2603657426</v>
      </c>
    </row>
    <row r="10" spans="1:17" ht="21" x14ac:dyDescent="0.25">
      <c r="A10" s="2" t="s">
        <v>68</v>
      </c>
      <c r="C10" s="10">
        <v>6000000</v>
      </c>
      <c r="D10" s="10"/>
      <c r="E10" s="10">
        <v>9828144719</v>
      </c>
      <c r="F10" s="10"/>
      <c r="G10" s="10">
        <v>8883798429</v>
      </c>
      <c r="H10" s="10"/>
      <c r="I10" s="10">
        <f t="shared" si="0"/>
        <v>944346290</v>
      </c>
      <c r="J10" s="10"/>
      <c r="K10" s="10">
        <v>6000000</v>
      </c>
      <c r="L10" s="10"/>
      <c r="M10" s="10">
        <v>9828144719</v>
      </c>
      <c r="N10" s="10"/>
      <c r="O10" s="10">
        <v>8883798429</v>
      </c>
      <c r="P10" s="10"/>
      <c r="Q10" s="10">
        <f t="shared" si="1"/>
        <v>944346290</v>
      </c>
    </row>
    <row r="11" spans="1:17" ht="21" x14ac:dyDescent="0.25">
      <c r="A11" s="2" t="s">
        <v>62</v>
      </c>
      <c r="C11" s="10">
        <v>6065441</v>
      </c>
      <c r="D11" s="10"/>
      <c r="E11" s="10">
        <v>33463166739</v>
      </c>
      <c r="F11" s="10"/>
      <c r="G11" s="10">
        <v>12747299785</v>
      </c>
      <c r="H11" s="10"/>
      <c r="I11" s="10">
        <f t="shared" si="0"/>
        <v>20715866954</v>
      </c>
      <c r="J11" s="10"/>
      <c r="K11" s="10">
        <v>14065441</v>
      </c>
      <c r="L11" s="10"/>
      <c r="M11" s="10">
        <v>66009623000</v>
      </c>
      <c r="N11" s="10"/>
      <c r="O11" s="10">
        <v>29560322679</v>
      </c>
      <c r="P11" s="10"/>
      <c r="Q11" s="10">
        <f t="shared" si="1"/>
        <v>36449300321</v>
      </c>
    </row>
    <row r="12" spans="1:17" ht="21" x14ac:dyDescent="0.25">
      <c r="A12" s="2" t="s">
        <v>70</v>
      </c>
      <c r="C12" s="10">
        <v>5582139</v>
      </c>
      <c r="D12" s="10"/>
      <c r="E12" s="10">
        <v>5600253791</v>
      </c>
      <c r="F12" s="10"/>
      <c r="G12" s="10">
        <v>6562274307</v>
      </c>
      <c r="H12" s="10"/>
      <c r="I12" s="10">
        <f t="shared" si="0"/>
        <v>-962020516</v>
      </c>
      <c r="J12" s="10"/>
      <c r="K12" s="10">
        <v>35582139</v>
      </c>
      <c r="L12" s="10"/>
      <c r="M12" s="10">
        <v>40077859614</v>
      </c>
      <c r="N12" s="10"/>
      <c r="O12" s="10">
        <v>41829799766</v>
      </c>
      <c r="P12" s="10"/>
      <c r="Q12" s="10">
        <f t="shared" si="1"/>
        <v>-1751940152</v>
      </c>
    </row>
    <row r="13" spans="1:17" ht="21" x14ac:dyDescent="0.25">
      <c r="A13" s="2" t="s">
        <v>148</v>
      </c>
      <c r="C13" s="10">
        <v>39663</v>
      </c>
      <c r="D13" s="10"/>
      <c r="E13" s="10">
        <v>796283678</v>
      </c>
      <c r="F13" s="10"/>
      <c r="G13" s="10">
        <v>1093636235</v>
      </c>
      <c r="H13" s="10"/>
      <c r="I13" s="10">
        <f t="shared" si="0"/>
        <v>-297352557</v>
      </c>
      <c r="J13" s="10"/>
      <c r="K13" s="10">
        <v>339663</v>
      </c>
      <c r="L13" s="10"/>
      <c r="M13" s="10">
        <v>6820355107</v>
      </c>
      <c r="N13" s="10"/>
      <c r="O13" s="10">
        <v>9365599259</v>
      </c>
      <c r="P13" s="10"/>
      <c r="Q13" s="10">
        <f t="shared" si="1"/>
        <v>-2545244152</v>
      </c>
    </row>
    <row r="14" spans="1:17" ht="21" x14ac:dyDescent="0.25">
      <c r="A14" s="2" t="s">
        <v>61</v>
      </c>
      <c r="C14" s="10">
        <v>6005366</v>
      </c>
      <c r="D14" s="10"/>
      <c r="E14" s="10">
        <v>71696950072</v>
      </c>
      <c r="F14" s="10"/>
      <c r="G14" s="10">
        <v>39090676057</v>
      </c>
      <c r="H14" s="10"/>
      <c r="I14" s="10">
        <f t="shared" si="0"/>
        <v>32606274015</v>
      </c>
      <c r="J14" s="10"/>
      <c r="K14" s="10">
        <v>8262789</v>
      </c>
      <c r="L14" s="10"/>
      <c r="M14" s="10">
        <v>101540660554</v>
      </c>
      <c r="N14" s="10"/>
      <c r="O14" s="10">
        <v>53784899724</v>
      </c>
      <c r="P14" s="10"/>
      <c r="Q14" s="10">
        <f t="shared" si="1"/>
        <v>47755760830</v>
      </c>
    </row>
    <row r="15" spans="1:17" ht="21" x14ac:dyDescent="0.25">
      <c r="A15" s="2" t="s">
        <v>17</v>
      </c>
      <c r="C15" s="10">
        <v>4929979</v>
      </c>
      <c r="D15" s="10"/>
      <c r="E15" s="10">
        <v>51071125974</v>
      </c>
      <c r="F15" s="10"/>
      <c r="G15" s="10">
        <v>16490494424</v>
      </c>
      <c r="H15" s="10"/>
      <c r="I15" s="10">
        <f t="shared" si="0"/>
        <v>34580631550</v>
      </c>
      <c r="J15" s="10"/>
      <c r="K15" s="10">
        <v>5908937</v>
      </c>
      <c r="L15" s="10"/>
      <c r="M15" s="10">
        <v>60105059089</v>
      </c>
      <c r="N15" s="10"/>
      <c r="O15" s="10">
        <v>19765052265</v>
      </c>
      <c r="P15" s="10"/>
      <c r="Q15" s="10">
        <f t="shared" si="1"/>
        <v>40340006824</v>
      </c>
    </row>
    <row r="16" spans="1:17" ht="21" x14ac:dyDescent="0.25">
      <c r="A16" s="2" t="s">
        <v>142</v>
      </c>
      <c r="C16" s="10">
        <v>3969723</v>
      </c>
      <c r="D16" s="10"/>
      <c r="E16" s="10">
        <v>8284624544</v>
      </c>
      <c r="F16" s="10"/>
      <c r="G16" s="10">
        <v>7360548509</v>
      </c>
      <c r="H16" s="10"/>
      <c r="I16" s="10">
        <f t="shared" si="0"/>
        <v>924076035</v>
      </c>
      <c r="J16" s="10"/>
      <c r="K16" s="10">
        <v>3969723</v>
      </c>
      <c r="L16" s="10"/>
      <c r="M16" s="10">
        <v>8284624544</v>
      </c>
      <c r="N16" s="10"/>
      <c r="O16" s="10">
        <v>7360548509</v>
      </c>
      <c r="P16" s="10"/>
      <c r="Q16" s="10">
        <f t="shared" si="1"/>
        <v>924076035</v>
      </c>
    </row>
    <row r="17" spans="1:17" ht="21" x14ac:dyDescent="0.25">
      <c r="A17" s="2" t="s">
        <v>147</v>
      </c>
      <c r="C17" s="10">
        <v>1651446</v>
      </c>
      <c r="D17" s="10"/>
      <c r="E17" s="10">
        <v>5466412387</v>
      </c>
      <c r="F17" s="10"/>
      <c r="G17" s="10">
        <v>3514969286</v>
      </c>
      <c r="H17" s="10"/>
      <c r="I17" s="10">
        <f t="shared" si="0"/>
        <v>1951443101</v>
      </c>
      <c r="J17" s="10"/>
      <c r="K17" s="10">
        <v>8543602</v>
      </c>
      <c r="L17" s="10"/>
      <c r="M17" s="10">
        <v>22330854483</v>
      </c>
      <c r="N17" s="10"/>
      <c r="O17" s="10">
        <v>18184366104</v>
      </c>
      <c r="P17" s="10"/>
      <c r="Q17" s="10">
        <f t="shared" si="1"/>
        <v>4146488379</v>
      </c>
    </row>
    <row r="18" spans="1:17" ht="21" x14ac:dyDescent="0.25">
      <c r="A18" s="2" t="s">
        <v>113</v>
      </c>
      <c r="C18" s="10">
        <v>200000</v>
      </c>
      <c r="D18" s="10"/>
      <c r="E18" s="10">
        <v>3036346216</v>
      </c>
      <c r="F18" s="10"/>
      <c r="G18" s="10">
        <v>2824008128</v>
      </c>
      <c r="H18" s="10"/>
      <c r="I18" s="10">
        <f t="shared" si="0"/>
        <v>212338088</v>
      </c>
      <c r="J18" s="10"/>
      <c r="K18" s="10">
        <v>200000</v>
      </c>
      <c r="L18" s="10"/>
      <c r="M18" s="10">
        <v>3036346216</v>
      </c>
      <c r="N18" s="10"/>
      <c r="O18" s="10">
        <v>2824008128</v>
      </c>
      <c r="P18" s="10"/>
      <c r="Q18" s="10">
        <f t="shared" si="1"/>
        <v>212338088</v>
      </c>
    </row>
    <row r="19" spans="1:17" ht="21" x14ac:dyDescent="0.25">
      <c r="A19" s="2" t="s">
        <v>118</v>
      </c>
      <c r="C19" s="10">
        <v>400000</v>
      </c>
      <c r="D19" s="10"/>
      <c r="E19" s="10">
        <v>939084343</v>
      </c>
      <c r="F19" s="10"/>
      <c r="G19" s="10">
        <v>987299595</v>
      </c>
      <c r="H19" s="10"/>
      <c r="I19" s="10">
        <f t="shared" si="0"/>
        <v>-48215252</v>
      </c>
      <c r="J19" s="10"/>
      <c r="K19" s="10">
        <v>400000</v>
      </c>
      <c r="L19" s="10"/>
      <c r="M19" s="10">
        <v>939084343</v>
      </c>
      <c r="N19" s="10"/>
      <c r="O19" s="10">
        <v>987299595</v>
      </c>
      <c r="P19" s="10"/>
      <c r="Q19" s="10">
        <f t="shared" si="1"/>
        <v>-48215252</v>
      </c>
    </row>
    <row r="20" spans="1:17" ht="21" x14ac:dyDescent="0.25">
      <c r="A20" s="2" t="s">
        <v>30</v>
      </c>
      <c r="C20" s="10">
        <v>591088</v>
      </c>
      <c r="D20" s="10"/>
      <c r="E20" s="10">
        <v>39830498034</v>
      </c>
      <c r="F20" s="10"/>
      <c r="G20" s="10">
        <v>45180352887</v>
      </c>
      <c r="H20" s="10"/>
      <c r="I20" s="10">
        <f t="shared" si="0"/>
        <v>-5349854853</v>
      </c>
      <c r="J20" s="10"/>
      <c r="K20" s="10">
        <v>591088</v>
      </c>
      <c r="L20" s="10"/>
      <c r="M20" s="10">
        <v>39830498034</v>
      </c>
      <c r="N20" s="10"/>
      <c r="O20" s="10">
        <v>45180352887</v>
      </c>
      <c r="P20" s="10"/>
      <c r="Q20" s="10">
        <f t="shared" si="1"/>
        <v>-5349854853</v>
      </c>
    </row>
    <row r="21" spans="1:17" ht="21" x14ac:dyDescent="0.25">
      <c r="A21" s="2" t="s">
        <v>101</v>
      </c>
      <c r="C21" s="10">
        <v>7882858</v>
      </c>
      <c r="D21" s="10"/>
      <c r="E21" s="10">
        <v>26722826260</v>
      </c>
      <c r="F21" s="10"/>
      <c r="G21" s="10">
        <v>16770203998</v>
      </c>
      <c r="H21" s="10"/>
      <c r="I21" s="10">
        <f t="shared" si="0"/>
        <v>9952622262</v>
      </c>
      <c r="J21" s="10"/>
      <c r="K21" s="10">
        <v>16882858</v>
      </c>
      <c r="L21" s="10"/>
      <c r="M21" s="10">
        <v>54349014543</v>
      </c>
      <c r="N21" s="10"/>
      <c r="O21" s="10">
        <v>35917045922</v>
      </c>
      <c r="P21" s="10"/>
      <c r="Q21" s="10">
        <f t="shared" si="1"/>
        <v>18431968621</v>
      </c>
    </row>
    <row r="22" spans="1:17" ht="21" x14ac:dyDescent="0.25">
      <c r="A22" s="2" t="s">
        <v>119</v>
      </c>
      <c r="C22" s="10">
        <v>10400000</v>
      </c>
      <c r="D22" s="10"/>
      <c r="E22" s="10">
        <v>40767807401</v>
      </c>
      <c r="F22" s="10"/>
      <c r="G22" s="10">
        <v>20649535611</v>
      </c>
      <c r="H22" s="10"/>
      <c r="I22" s="10">
        <f t="shared" si="0"/>
        <v>20118271790</v>
      </c>
      <c r="J22" s="10"/>
      <c r="K22" s="10">
        <v>10400000</v>
      </c>
      <c r="L22" s="10"/>
      <c r="M22" s="10">
        <v>40767807401</v>
      </c>
      <c r="N22" s="10"/>
      <c r="O22" s="10">
        <v>20649535611</v>
      </c>
      <c r="P22" s="10"/>
      <c r="Q22" s="10">
        <f t="shared" si="1"/>
        <v>20118271790</v>
      </c>
    </row>
    <row r="23" spans="1:17" ht="21" x14ac:dyDescent="0.25">
      <c r="A23" s="2" t="s">
        <v>85</v>
      </c>
      <c r="C23" s="10">
        <v>3973461</v>
      </c>
      <c r="D23" s="10"/>
      <c r="E23" s="10">
        <v>9276224488</v>
      </c>
      <c r="F23" s="10"/>
      <c r="G23" s="10">
        <v>7902271497</v>
      </c>
      <c r="H23" s="10"/>
      <c r="I23" s="10">
        <f t="shared" si="0"/>
        <v>1373952991</v>
      </c>
      <c r="J23" s="10"/>
      <c r="K23" s="10">
        <v>15973461</v>
      </c>
      <c r="L23" s="10"/>
      <c r="M23" s="10">
        <v>36617957964</v>
      </c>
      <c r="N23" s="10"/>
      <c r="O23" s="10">
        <v>31767425312</v>
      </c>
      <c r="P23" s="10"/>
      <c r="Q23" s="10">
        <f t="shared" si="1"/>
        <v>4850532652</v>
      </c>
    </row>
    <row r="24" spans="1:17" ht="21" x14ac:dyDescent="0.25">
      <c r="A24" s="2" t="s">
        <v>21</v>
      </c>
      <c r="C24" s="10">
        <v>4082465</v>
      </c>
      <c r="D24" s="10"/>
      <c r="E24" s="10">
        <v>7542789920</v>
      </c>
      <c r="F24" s="10"/>
      <c r="G24" s="10">
        <v>6118799165</v>
      </c>
      <c r="H24" s="10"/>
      <c r="I24" s="10">
        <f t="shared" si="0"/>
        <v>1423990755</v>
      </c>
      <c r="J24" s="10"/>
      <c r="K24" s="10">
        <v>4082465</v>
      </c>
      <c r="L24" s="10"/>
      <c r="M24" s="10">
        <v>7542789920</v>
      </c>
      <c r="N24" s="10"/>
      <c r="O24" s="10">
        <v>6118799165</v>
      </c>
      <c r="P24" s="10"/>
      <c r="Q24" s="10">
        <f t="shared" si="1"/>
        <v>1423990755</v>
      </c>
    </row>
    <row r="25" spans="1:17" ht="21" x14ac:dyDescent="0.25">
      <c r="A25" s="2" t="s">
        <v>108</v>
      </c>
      <c r="C25" s="10">
        <v>771689</v>
      </c>
      <c r="D25" s="10"/>
      <c r="E25" s="10">
        <v>15538769625</v>
      </c>
      <c r="F25" s="10"/>
      <c r="G25" s="10">
        <v>17065557702</v>
      </c>
      <c r="H25" s="10"/>
      <c r="I25" s="10">
        <f t="shared" si="0"/>
        <v>-1526788077</v>
      </c>
      <c r="J25" s="10"/>
      <c r="K25" s="10">
        <v>771689</v>
      </c>
      <c r="L25" s="10"/>
      <c r="M25" s="10">
        <v>15538769625</v>
      </c>
      <c r="N25" s="10"/>
      <c r="O25" s="10">
        <v>17065557702</v>
      </c>
      <c r="P25" s="10"/>
      <c r="Q25" s="10">
        <f t="shared" si="1"/>
        <v>-1526788077</v>
      </c>
    </row>
    <row r="26" spans="1:17" ht="21" x14ac:dyDescent="0.25">
      <c r="A26" s="2" t="s">
        <v>33</v>
      </c>
      <c r="C26" s="10">
        <v>3444471</v>
      </c>
      <c r="D26" s="10"/>
      <c r="E26" s="10">
        <v>6252785673</v>
      </c>
      <c r="F26" s="10"/>
      <c r="G26" s="10">
        <v>5928015968</v>
      </c>
      <c r="H26" s="10"/>
      <c r="I26" s="10">
        <f t="shared" si="0"/>
        <v>324769705</v>
      </c>
      <c r="J26" s="10"/>
      <c r="K26" s="10">
        <v>13346903</v>
      </c>
      <c r="L26" s="10"/>
      <c r="M26" s="10">
        <v>26510907748</v>
      </c>
      <c r="N26" s="10"/>
      <c r="O26" s="10">
        <v>22970334935</v>
      </c>
      <c r="P26" s="10"/>
      <c r="Q26" s="10">
        <f t="shared" si="1"/>
        <v>3540572813</v>
      </c>
    </row>
    <row r="27" spans="1:17" ht="21" x14ac:dyDescent="0.25">
      <c r="A27" s="2" t="s">
        <v>44</v>
      </c>
      <c r="C27" s="10">
        <v>1316088</v>
      </c>
      <c r="D27" s="10"/>
      <c r="E27" s="10">
        <v>4157305754</v>
      </c>
      <c r="F27" s="10"/>
      <c r="G27" s="10">
        <v>3951697701</v>
      </c>
      <c r="H27" s="10"/>
      <c r="I27" s="10">
        <f t="shared" si="0"/>
        <v>205608053</v>
      </c>
      <c r="J27" s="10"/>
      <c r="K27" s="10">
        <v>8122919</v>
      </c>
      <c r="L27" s="10"/>
      <c r="M27" s="10">
        <v>25161481051</v>
      </c>
      <c r="N27" s="10"/>
      <c r="O27" s="10">
        <v>24389949994</v>
      </c>
      <c r="P27" s="10"/>
      <c r="Q27" s="10">
        <f t="shared" si="1"/>
        <v>771531057</v>
      </c>
    </row>
    <row r="28" spans="1:17" ht="21" x14ac:dyDescent="0.25">
      <c r="A28" s="2" t="s">
        <v>106</v>
      </c>
      <c r="C28" s="10">
        <v>2386380</v>
      </c>
      <c r="D28" s="10"/>
      <c r="E28" s="10">
        <v>10588152833</v>
      </c>
      <c r="F28" s="10"/>
      <c r="G28" s="10">
        <v>4724026899</v>
      </c>
      <c r="H28" s="10"/>
      <c r="I28" s="10">
        <f t="shared" si="0"/>
        <v>5864125934</v>
      </c>
      <c r="J28" s="10"/>
      <c r="K28" s="10">
        <v>20881032</v>
      </c>
      <c r="L28" s="10"/>
      <c r="M28" s="10">
        <v>80401756228</v>
      </c>
      <c r="N28" s="10"/>
      <c r="O28" s="10">
        <v>41335645137</v>
      </c>
      <c r="P28" s="10"/>
      <c r="Q28" s="10">
        <f t="shared" si="1"/>
        <v>39066111091</v>
      </c>
    </row>
    <row r="29" spans="1:17" ht="21" x14ac:dyDescent="0.25">
      <c r="A29" s="2" t="s">
        <v>82</v>
      </c>
      <c r="C29" s="10">
        <v>4000000</v>
      </c>
      <c r="D29" s="10"/>
      <c r="E29" s="10">
        <v>12174118860</v>
      </c>
      <c r="F29" s="10"/>
      <c r="G29" s="10">
        <v>8140583086</v>
      </c>
      <c r="H29" s="10"/>
      <c r="I29" s="10">
        <f t="shared" si="0"/>
        <v>4033535774</v>
      </c>
      <c r="J29" s="10"/>
      <c r="K29" s="10">
        <v>34746243</v>
      </c>
      <c r="L29" s="10"/>
      <c r="M29" s="10">
        <v>98299151136</v>
      </c>
      <c r="N29" s="10"/>
      <c r="O29" s="10">
        <v>70713669464</v>
      </c>
      <c r="P29" s="10"/>
      <c r="Q29" s="10">
        <f t="shared" si="1"/>
        <v>27585481672</v>
      </c>
    </row>
    <row r="30" spans="1:17" ht="21" x14ac:dyDescent="0.25">
      <c r="A30" s="2" t="s">
        <v>133</v>
      </c>
      <c r="C30" s="10">
        <v>22651986</v>
      </c>
      <c r="D30" s="10"/>
      <c r="E30" s="10">
        <v>36290004786</v>
      </c>
      <c r="F30" s="10"/>
      <c r="G30" s="10">
        <v>27646027196</v>
      </c>
      <c r="H30" s="10"/>
      <c r="I30" s="10">
        <f t="shared" si="0"/>
        <v>8643977590</v>
      </c>
      <c r="J30" s="10"/>
      <c r="K30" s="10">
        <v>61969357</v>
      </c>
      <c r="L30" s="10"/>
      <c r="M30" s="10">
        <v>105136451540</v>
      </c>
      <c r="N30" s="10"/>
      <c r="O30" s="10">
        <v>75631625944</v>
      </c>
      <c r="P30" s="10"/>
      <c r="Q30" s="10">
        <f t="shared" si="1"/>
        <v>29504825596</v>
      </c>
    </row>
    <row r="31" spans="1:17" ht="21" x14ac:dyDescent="0.25">
      <c r="A31" s="2" t="s">
        <v>49</v>
      </c>
      <c r="C31" s="10">
        <v>3357820</v>
      </c>
      <c r="D31" s="10"/>
      <c r="E31" s="10">
        <v>27569125939</v>
      </c>
      <c r="F31" s="10"/>
      <c r="G31" s="10">
        <v>16670664148</v>
      </c>
      <c r="H31" s="10"/>
      <c r="I31" s="10">
        <f t="shared" si="0"/>
        <v>10898461791</v>
      </c>
      <c r="J31" s="10"/>
      <c r="K31" s="10">
        <v>3357820</v>
      </c>
      <c r="L31" s="10"/>
      <c r="M31" s="10">
        <v>27569125939</v>
      </c>
      <c r="N31" s="10"/>
      <c r="O31" s="10">
        <v>16670664148</v>
      </c>
      <c r="P31" s="10"/>
      <c r="Q31" s="10">
        <f t="shared" si="1"/>
        <v>10898461791</v>
      </c>
    </row>
    <row r="32" spans="1:17" ht="21" x14ac:dyDescent="0.25">
      <c r="A32" s="2" t="s">
        <v>73</v>
      </c>
      <c r="C32" s="10">
        <v>3689881</v>
      </c>
      <c r="D32" s="10"/>
      <c r="E32" s="10">
        <v>28412139878</v>
      </c>
      <c r="F32" s="10"/>
      <c r="G32" s="10">
        <v>10295739308</v>
      </c>
      <c r="H32" s="10"/>
      <c r="I32" s="10">
        <f t="shared" si="0"/>
        <v>18116400570</v>
      </c>
      <c r="J32" s="10"/>
      <c r="K32" s="10">
        <v>6125583</v>
      </c>
      <c r="L32" s="10"/>
      <c r="M32" s="10">
        <v>44653533369</v>
      </c>
      <c r="N32" s="10"/>
      <c r="O32" s="10">
        <v>17091989062</v>
      </c>
      <c r="P32" s="10"/>
      <c r="Q32" s="10">
        <f t="shared" si="1"/>
        <v>27561544307</v>
      </c>
    </row>
    <row r="33" spans="1:17" ht="21" x14ac:dyDescent="0.25">
      <c r="A33" s="2" t="s">
        <v>149</v>
      </c>
      <c r="C33" s="10">
        <v>3000000</v>
      </c>
      <c r="D33" s="10"/>
      <c r="E33" s="10">
        <v>5660115915</v>
      </c>
      <c r="F33" s="10"/>
      <c r="G33" s="10">
        <v>4102044174</v>
      </c>
      <c r="H33" s="10"/>
      <c r="I33" s="10">
        <f t="shared" si="0"/>
        <v>1558071741</v>
      </c>
      <c r="J33" s="10"/>
      <c r="K33" s="10">
        <v>11093197</v>
      </c>
      <c r="L33" s="10"/>
      <c r="M33" s="10">
        <v>19984760871</v>
      </c>
      <c r="N33" s="10"/>
      <c r="O33" s="10">
        <v>15168261397</v>
      </c>
      <c r="P33" s="10"/>
      <c r="Q33" s="10">
        <f t="shared" si="1"/>
        <v>4816499474</v>
      </c>
    </row>
    <row r="34" spans="1:17" ht="21" x14ac:dyDescent="0.25">
      <c r="A34" s="2" t="s">
        <v>212</v>
      </c>
      <c r="C34" s="10">
        <v>0</v>
      </c>
      <c r="D34" s="10"/>
      <c r="E34" s="10">
        <v>0</v>
      </c>
      <c r="F34" s="10"/>
      <c r="G34" s="10">
        <v>0</v>
      </c>
      <c r="H34" s="10"/>
      <c r="I34" s="10">
        <f t="shared" si="0"/>
        <v>0</v>
      </c>
      <c r="J34" s="10"/>
      <c r="K34" s="10">
        <v>5892497</v>
      </c>
      <c r="L34" s="10"/>
      <c r="M34" s="10">
        <v>13798113962</v>
      </c>
      <c r="N34" s="10"/>
      <c r="O34" s="10">
        <v>12109029304</v>
      </c>
      <c r="P34" s="10"/>
      <c r="Q34" s="10">
        <f t="shared" si="1"/>
        <v>1689084658</v>
      </c>
    </row>
    <row r="35" spans="1:17" ht="21" x14ac:dyDescent="0.25">
      <c r="A35" s="2" t="s">
        <v>131</v>
      </c>
      <c r="C35" s="10">
        <v>0</v>
      </c>
      <c r="D35" s="10"/>
      <c r="E35" s="10">
        <v>0</v>
      </c>
      <c r="F35" s="10"/>
      <c r="G35" s="10">
        <v>0</v>
      </c>
      <c r="H35" s="10"/>
      <c r="I35" s="10">
        <f t="shared" si="0"/>
        <v>0</v>
      </c>
      <c r="J35" s="10"/>
      <c r="K35" s="10">
        <v>32502183</v>
      </c>
      <c r="L35" s="10"/>
      <c r="M35" s="10">
        <v>123646061753</v>
      </c>
      <c r="N35" s="10"/>
      <c r="O35" s="10">
        <v>70726313889</v>
      </c>
      <c r="P35" s="10"/>
      <c r="Q35" s="10">
        <f t="shared" si="1"/>
        <v>52919747864</v>
      </c>
    </row>
    <row r="36" spans="1:17" ht="21" x14ac:dyDescent="0.25">
      <c r="A36" s="2" t="s">
        <v>24</v>
      </c>
      <c r="C36" s="10">
        <v>0</v>
      </c>
      <c r="D36" s="10"/>
      <c r="E36" s="10">
        <v>0</v>
      </c>
      <c r="F36" s="10"/>
      <c r="G36" s="10">
        <v>0</v>
      </c>
      <c r="H36" s="10"/>
      <c r="I36" s="10">
        <f t="shared" si="0"/>
        <v>0</v>
      </c>
      <c r="J36" s="10"/>
      <c r="K36" s="10">
        <v>21000000</v>
      </c>
      <c r="L36" s="10"/>
      <c r="M36" s="10">
        <v>58662536835</v>
      </c>
      <c r="N36" s="10"/>
      <c r="O36" s="10">
        <v>64440077483</v>
      </c>
      <c r="P36" s="10"/>
      <c r="Q36" s="10">
        <f t="shared" si="1"/>
        <v>-5777540648</v>
      </c>
    </row>
    <row r="37" spans="1:17" ht="21" x14ac:dyDescent="0.25">
      <c r="A37" s="2" t="s">
        <v>39</v>
      </c>
      <c r="C37" s="10">
        <v>0</v>
      </c>
      <c r="D37" s="10"/>
      <c r="E37" s="10">
        <v>0</v>
      </c>
      <c r="F37" s="10"/>
      <c r="G37" s="10">
        <v>0</v>
      </c>
      <c r="H37" s="10"/>
      <c r="I37" s="10">
        <f t="shared" si="0"/>
        <v>0</v>
      </c>
      <c r="J37" s="10"/>
      <c r="K37" s="10">
        <v>1930000</v>
      </c>
      <c r="L37" s="10"/>
      <c r="M37" s="10">
        <v>111209057824</v>
      </c>
      <c r="N37" s="10"/>
      <c r="O37" s="10">
        <v>60669769246</v>
      </c>
      <c r="P37" s="10"/>
      <c r="Q37" s="10">
        <f t="shared" si="1"/>
        <v>50539288578</v>
      </c>
    </row>
    <row r="38" spans="1:17" ht="21" x14ac:dyDescent="0.25">
      <c r="A38" s="2" t="s">
        <v>221</v>
      </c>
      <c r="C38" s="10">
        <v>0</v>
      </c>
      <c r="D38" s="10"/>
      <c r="E38" s="10">
        <v>0</v>
      </c>
      <c r="F38" s="10"/>
      <c r="G38" s="10">
        <v>0</v>
      </c>
      <c r="H38" s="10"/>
      <c r="I38" s="10">
        <f t="shared" si="0"/>
        <v>0</v>
      </c>
      <c r="J38" s="10"/>
      <c r="K38" s="10">
        <v>300610</v>
      </c>
      <c r="L38" s="10"/>
      <c r="M38" s="10">
        <v>49002479362</v>
      </c>
      <c r="N38" s="10"/>
      <c r="O38" s="10">
        <v>39684007316</v>
      </c>
      <c r="P38" s="10"/>
      <c r="Q38" s="10">
        <f t="shared" si="1"/>
        <v>9318472046</v>
      </c>
    </row>
    <row r="39" spans="1:17" ht="21" x14ac:dyDescent="0.25">
      <c r="A39" s="2" t="s">
        <v>245</v>
      </c>
      <c r="C39" s="10">
        <v>0</v>
      </c>
      <c r="D39" s="10"/>
      <c r="E39" s="10">
        <v>0</v>
      </c>
      <c r="F39" s="10"/>
      <c r="G39" s="10">
        <v>0</v>
      </c>
      <c r="H39" s="10"/>
      <c r="I39" s="10">
        <f t="shared" si="0"/>
        <v>0</v>
      </c>
      <c r="J39" s="10"/>
      <c r="K39" s="10">
        <v>2991585</v>
      </c>
      <c r="L39" s="10"/>
      <c r="M39" s="10">
        <v>2518914570</v>
      </c>
      <c r="N39" s="10"/>
      <c r="O39" s="10">
        <v>3113914590</v>
      </c>
      <c r="P39" s="10"/>
      <c r="Q39" s="10">
        <f t="shared" si="1"/>
        <v>-595000020</v>
      </c>
    </row>
    <row r="40" spans="1:17" ht="21" x14ac:dyDescent="0.25">
      <c r="A40" s="2" t="s">
        <v>233</v>
      </c>
      <c r="C40" s="10">
        <v>0</v>
      </c>
      <c r="D40" s="10"/>
      <c r="E40" s="10">
        <v>0</v>
      </c>
      <c r="F40" s="10"/>
      <c r="G40" s="10">
        <v>0</v>
      </c>
      <c r="H40" s="10"/>
      <c r="I40" s="10">
        <f t="shared" si="0"/>
        <v>0</v>
      </c>
      <c r="J40" s="10"/>
      <c r="K40" s="10">
        <v>3534410</v>
      </c>
      <c r="L40" s="10"/>
      <c r="M40" s="10">
        <v>9734901090</v>
      </c>
      <c r="N40" s="10"/>
      <c r="O40" s="10">
        <v>8441563248</v>
      </c>
      <c r="P40" s="10"/>
      <c r="Q40" s="10">
        <f t="shared" si="1"/>
        <v>1293337842</v>
      </c>
    </row>
    <row r="41" spans="1:17" ht="21" x14ac:dyDescent="0.25">
      <c r="A41" s="2" t="s">
        <v>246</v>
      </c>
      <c r="C41" s="10">
        <v>0</v>
      </c>
      <c r="D41" s="10"/>
      <c r="E41" s="10">
        <v>0</v>
      </c>
      <c r="F41" s="10"/>
      <c r="G41" s="10">
        <v>0</v>
      </c>
      <c r="H41" s="10"/>
      <c r="I41" s="10">
        <f t="shared" si="0"/>
        <v>0</v>
      </c>
      <c r="J41" s="10"/>
      <c r="K41" s="10">
        <v>49324952</v>
      </c>
      <c r="L41" s="10"/>
      <c r="M41" s="10">
        <v>178052721702</v>
      </c>
      <c r="N41" s="10"/>
      <c r="O41" s="10">
        <v>105033116079</v>
      </c>
      <c r="P41" s="10"/>
      <c r="Q41" s="10">
        <f t="shared" si="1"/>
        <v>73019605623</v>
      </c>
    </row>
    <row r="42" spans="1:17" ht="21" x14ac:dyDescent="0.25">
      <c r="A42" s="2" t="s">
        <v>229</v>
      </c>
      <c r="C42" s="10">
        <v>0</v>
      </c>
      <c r="D42" s="10"/>
      <c r="E42" s="10">
        <v>0</v>
      </c>
      <c r="F42" s="10"/>
      <c r="G42" s="10">
        <v>0</v>
      </c>
      <c r="H42" s="10"/>
      <c r="I42" s="10">
        <f t="shared" si="0"/>
        <v>0</v>
      </c>
      <c r="J42" s="10"/>
      <c r="K42" s="10">
        <v>1150192</v>
      </c>
      <c r="L42" s="10"/>
      <c r="M42" s="10">
        <v>66136758798</v>
      </c>
      <c r="N42" s="10"/>
      <c r="O42" s="10">
        <v>50068875564</v>
      </c>
      <c r="P42" s="10"/>
      <c r="Q42" s="10">
        <f t="shared" si="1"/>
        <v>16067883234</v>
      </c>
    </row>
    <row r="43" spans="1:17" ht="21" x14ac:dyDescent="0.25">
      <c r="A43" s="2" t="s">
        <v>247</v>
      </c>
      <c r="C43" s="10">
        <v>0</v>
      </c>
      <c r="D43" s="10"/>
      <c r="E43" s="10">
        <v>0</v>
      </c>
      <c r="F43" s="10"/>
      <c r="G43" s="10">
        <v>0</v>
      </c>
      <c r="H43" s="10"/>
      <c r="I43" s="10">
        <f t="shared" si="0"/>
        <v>0</v>
      </c>
      <c r="J43" s="10"/>
      <c r="K43" s="10">
        <v>2557008</v>
      </c>
      <c r="L43" s="10"/>
      <c r="M43" s="10">
        <v>37576559203</v>
      </c>
      <c r="N43" s="10"/>
      <c r="O43" s="10">
        <v>19968097122</v>
      </c>
      <c r="P43" s="10"/>
      <c r="Q43" s="10">
        <f t="shared" si="1"/>
        <v>17608462081</v>
      </c>
    </row>
    <row r="44" spans="1:17" ht="21" x14ac:dyDescent="0.25">
      <c r="A44" s="2" t="s">
        <v>93</v>
      </c>
      <c r="C44" s="10">
        <v>0</v>
      </c>
      <c r="D44" s="10"/>
      <c r="E44" s="10">
        <v>0</v>
      </c>
      <c r="F44" s="10"/>
      <c r="G44" s="10">
        <v>0</v>
      </c>
      <c r="H44" s="10"/>
      <c r="I44" s="10">
        <f t="shared" si="0"/>
        <v>0</v>
      </c>
      <c r="J44" s="10"/>
      <c r="K44" s="10">
        <v>600000</v>
      </c>
      <c r="L44" s="10"/>
      <c r="M44" s="10">
        <v>6592641916</v>
      </c>
      <c r="N44" s="10"/>
      <c r="O44" s="10">
        <v>5357064104</v>
      </c>
      <c r="P44" s="10"/>
      <c r="Q44" s="10">
        <f t="shared" si="1"/>
        <v>1235577812</v>
      </c>
    </row>
    <row r="45" spans="1:17" ht="21" x14ac:dyDescent="0.25">
      <c r="A45" s="2" t="s">
        <v>46</v>
      </c>
      <c r="C45" s="10">
        <v>0</v>
      </c>
      <c r="D45" s="10"/>
      <c r="E45" s="10">
        <v>0</v>
      </c>
      <c r="F45" s="10"/>
      <c r="G45" s="10">
        <v>0</v>
      </c>
      <c r="H45" s="10"/>
      <c r="I45" s="10">
        <f t="shared" si="0"/>
        <v>0</v>
      </c>
      <c r="J45" s="10"/>
      <c r="K45" s="10">
        <v>12471972</v>
      </c>
      <c r="L45" s="10"/>
      <c r="M45" s="10">
        <v>32408355749</v>
      </c>
      <c r="N45" s="10"/>
      <c r="O45" s="10">
        <v>24981248554</v>
      </c>
      <c r="P45" s="10"/>
      <c r="Q45" s="10">
        <f t="shared" si="1"/>
        <v>7427107195</v>
      </c>
    </row>
    <row r="46" spans="1:17" ht="21" x14ac:dyDescent="0.25">
      <c r="A46" s="2" t="s">
        <v>47</v>
      </c>
      <c r="C46" s="10">
        <v>0</v>
      </c>
      <c r="D46" s="10"/>
      <c r="E46" s="10">
        <v>0</v>
      </c>
      <c r="F46" s="10"/>
      <c r="G46" s="10">
        <v>0</v>
      </c>
      <c r="H46" s="10"/>
      <c r="I46" s="10">
        <f t="shared" si="0"/>
        <v>0</v>
      </c>
      <c r="J46" s="10"/>
      <c r="K46" s="10">
        <v>6950172</v>
      </c>
      <c r="L46" s="10"/>
      <c r="M46" s="10">
        <v>11875682312</v>
      </c>
      <c r="N46" s="10"/>
      <c r="O46" s="10">
        <v>11199830206</v>
      </c>
      <c r="P46" s="10"/>
      <c r="Q46" s="10">
        <f t="shared" si="1"/>
        <v>675852106</v>
      </c>
    </row>
    <row r="47" spans="1:17" ht="21" x14ac:dyDescent="0.25">
      <c r="A47" s="2" t="s">
        <v>59</v>
      </c>
      <c r="C47" s="10">
        <v>0</v>
      </c>
      <c r="D47" s="10"/>
      <c r="E47" s="10">
        <v>0</v>
      </c>
      <c r="F47" s="10"/>
      <c r="G47" s="10">
        <v>0</v>
      </c>
      <c r="H47" s="10"/>
      <c r="I47" s="10">
        <f t="shared" si="0"/>
        <v>0</v>
      </c>
      <c r="J47" s="10"/>
      <c r="K47" s="10">
        <v>3407582</v>
      </c>
      <c r="L47" s="10"/>
      <c r="M47" s="10">
        <v>21702744778</v>
      </c>
      <c r="N47" s="10"/>
      <c r="O47" s="10">
        <v>17173325083</v>
      </c>
      <c r="P47" s="10"/>
      <c r="Q47" s="10">
        <f t="shared" si="1"/>
        <v>4529419695</v>
      </c>
    </row>
    <row r="48" spans="1:17" ht="21" x14ac:dyDescent="0.25">
      <c r="A48" s="2" t="s">
        <v>66</v>
      </c>
      <c r="C48" s="10">
        <v>0</v>
      </c>
      <c r="D48" s="10"/>
      <c r="E48" s="10">
        <v>0</v>
      </c>
      <c r="F48" s="10"/>
      <c r="G48" s="10">
        <v>0</v>
      </c>
      <c r="H48" s="10"/>
      <c r="I48" s="10">
        <f t="shared" si="0"/>
        <v>0</v>
      </c>
      <c r="J48" s="10"/>
      <c r="K48" s="10">
        <v>600000</v>
      </c>
      <c r="L48" s="10"/>
      <c r="M48" s="10">
        <v>6382280700</v>
      </c>
      <c r="N48" s="10"/>
      <c r="O48" s="10">
        <v>4905782878</v>
      </c>
      <c r="P48" s="10"/>
      <c r="Q48" s="10">
        <f t="shared" si="1"/>
        <v>1476497822</v>
      </c>
    </row>
    <row r="49" spans="1:17" ht="21" x14ac:dyDescent="0.25">
      <c r="A49" s="2" t="s">
        <v>89</v>
      </c>
      <c r="C49" s="10">
        <v>0</v>
      </c>
      <c r="D49" s="10"/>
      <c r="E49" s="10">
        <v>0</v>
      </c>
      <c r="F49" s="10"/>
      <c r="G49" s="10">
        <v>0</v>
      </c>
      <c r="H49" s="10"/>
      <c r="I49" s="10">
        <f t="shared" si="0"/>
        <v>0</v>
      </c>
      <c r="J49" s="10"/>
      <c r="K49" s="10">
        <v>1000000</v>
      </c>
      <c r="L49" s="10"/>
      <c r="M49" s="10">
        <v>15972520388</v>
      </c>
      <c r="N49" s="10"/>
      <c r="O49" s="10">
        <v>15747886173</v>
      </c>
      <c r="P49" s="10"/>
      <c r="Q49" s="10">
        <f t="shared" si="1"/>
        <v>224634215</v>
      </c>
    </row>
    <row r="50" spans="1:17" ht="21" x14ac:dyDescent="0.25">
      <c r="A50" s="2" t="s">
        <v>248</v>
      </c>
      <c r="C50" s="10">
        <v>0</v>
      </c>
      <c r="D50" s="10"/>
      <c r="E50" s="10">
        <v>0</v>
      </c>
      <c r="F50" s="10"/>
      <c r="G50" s="10">
        <v>0</v>
      </c>
      <c r="H50" s="10"/>
      <c r="I50" s="10">
        <f t="shared" si="0"/>
        <v>0</v>
      </c>
      <c r="J50" s="10"/>
      <c r="K50" s="10">
        <v>100000</v>
      </c>
      <c r="L50" s="10"/>
      <c r="M50" s="10">
        <v>8485712179</v>
      </c>
      <c r="N50" s="10"/>
      <c r="O50" s="10">
        <v>5238193330</v>
      </c>
      <c r="P50" s="10"/>
      <c r="Q50" s="10">
        <f t="shared" si="1"/>
        <v>3247518849</v>
      </c>
    </row>
    <row r="51" spans="1:17" ht="21" x14ac:dyDescent="0.25">
      <c r="A51" s="2" t="s">
        <v>91</v>
      </c>
      <c r="C51" s="10">
        <v>0</v>
      </c>
      <c r="D51" s="10"/>
      <c r="E51" s="10">
        <v>0</v>
      </c>
      <c r="F51" s="10"/>
      <c r="G51" s="10">
        <v>0</v>
      </c>
      <c r="H51" s="10"/>
      <c r="I51" s="10">
        <f t="shared" si="0"/>
        <v>0</v>
      </c>
      <c r="J51" s="10"/>
      <c r="K51" s="10">
        <v>3348082</v>
      </c>
      <c r="L51" s="10"/>
      <c r="M51" s="10">
        <v>95680337326</v>
      </c>
      <c r="N51" s="10"/>
      <c r="O51" s="10">
        <v>73553537334</v>
      </c>
      <c r="P51" s="10"/>
      <c r="Q51" s="10">
        <f t="shared" si="1"/>
        <v>22126799992</v>
      </c>
    </row>
    <row r="52" spans="1:17" ht="21" x14ac:dyDescent="0.25">
      <c r="A52" s="2" t="s">
        <v>25</v>
      </c>
      <c r="C52" s="10">
        <v>0</v>
      </c>
      <c r="D52" s="10"/>
      <c r="E52" s="10">
        <v>0</v>
      </c>
      <c r="F52" s="10"/>
      <c r="G52" s="10">
        <v>0</v>
      </c>
      <c r="H52" s="10"/>
      <c r="I52" s="10">
        <f t="shared" si="0"/>
        <v>0</v>
      </c>
      <c r="J52" s="10"/>
      <c r="K52" s="10">
        <v>32500000</v>
      </c>
      <c r="L52" s="10"/>
      <c r="M52" s="10">
        <v>58677377620</v>
      </c>
      <c r="N52" s="10"/>
      <c r="O52" s="10">
        <v>40407715072</v>
      </c>
      <c r="P52" s="10"/>
      <c r="Q52" s="10">
        <f t="shared" si="1"/>
        <v>18269662548</v>
      </c>
    </row>
    <row r="53" spans="1:17" ht="21" x14ac:dyDescent="0.25">
      <c r="A53" s="2" t="s">
        <v>95</v>
      </c>
      <c r="C53" s="10">
        <v>0</v>
      </c>
      <c r="D53" s="10"/>
      <c r="E53" s="10">
        <v>0</v>
      </c>
      <c r="F53" s="10"/>
      <c r="G53" s="10">
        <v>0</v>
      </c>
      <c r="H53" s="10"/>
      <c r="I53" s="10">
        <f t="shared" si="0"/>
        <v>0</v>
      </c>
      <c r="J53" s="10"/>
      <c r="K53" s="10">
        <v>1000000</v>
      </c>
      <c r="L53" s="10"/>
      <c r="M53" s="10">
        <v>5288799162</v>
      </c>
      <c r="N53" s="10"/>
      <c r="O53" s="10">
        <v>4179530699</v>
      </c>
      <c r="P53" s="10"/>
      <c r="Q53" s="10">
        <f t="shared" si="1"/>
        <v>1109268463</v>
      </c>
    </row>
    <row r="54" spans="1:17" ht="21" x14ac:dyDescent="0.25">
      <c r="A54" s="2" t="s">
        <v>80</v>
      </c>
      <c r="C54" s="10">
        <v>0</v>
      </c>
      <c r="D54" s="10"/>
      <c r="E54" s="10">
        <v>0</v>
      </c>
      <c r="F54" s="10"/>
      <c r="G54" s="10">
        <v>0</v>
      </c>
      <c r="H54" s="10"/>
      <c r="I54" s="10">
        <f t="shared" si="0"/>
        <v>0</v>
      </c>
      <c r="J54" s="10"/>
      <c r="K54" s="10">
        <v>516713</v>
      </c>
      <c r="L54" s="10"/>
      <c r="M54" s="10">
        <v>25992335360</v>
      </c>
      <c r="N54" s="10"/>
      <c r="O54" s="10">
        <v>15812248037</v>
      </c>
      <c r="P54" s="10"/>
      <c r="Q54" s="10">
        <f t="shared" si="1"/>
        <v>10180087323</v>
      </c>
    </row>
    <row r="55" spans="1:17" ht="21" x14ac:dyDescent="0.25">
      <c r="A55" s="2" t="s">
        <v>166</v>
      </c>
      <c r="C55" s="10">
        <v>0</v>
      </c>
      <c r="D55" s="10"/>
      <c r="E55" s="10">
        <v>0</v>
      </c>
      <c r="F55" s="10"/>
      <c r="G55" s="10">
        <v>0</v>
      </c>
      <c r="H55" s="10"/>
      <c r="I55" s="10">
        <f t="shared" si="0"/>
        <v>0</v>
      </c>
      <c r="J55" s="10"/>
      <c r="K55" s="10">
        <v>35482332</v>
      </c>
      <c r="L55" s="10"/>
      <c r="M55" s="10">
        <v>129997021819</v>
      </c>
      <c r="N55" s="10"/>
      <c r="O55" s="10">
        <v>101892107042</v>
      </c>
      <c r="P55" s="10"/>
      <c r="Q55" s="10">
        <f t="shared" si="1"/>
        <v>28104914777</v>
      </c>
    </row>
    <row r="56" spans="1:17" ht="21" x14ac:dyDescent="0.25">
      <c r="A56" s="2" t="s">
        <v>249</v>
      </c>
      <c r="C56" s="10">
        <v>0</v>
      </c>
      <c r="D56" s="10"/>
      <c r="E56" s="10">
        <v>0</v>
      </c>
      <c r="F56" s="10"/>
      <c r="G56" s="10">
        <v>0</v>
      </c>
      <c r="H56" s="10"/>
      <c r="I56" s="10">
        <f t="shared" si="0"/>
        <v>0</v>
      </c>
      <c r="J56" s="10"/>
      <c r="K56" s="10">
        <v>3837529</v>
      </c>
      <c r="L56" s="10"/>
      <c r="M56" s="10">
        <v>4796911250</v>
      </c>
      <c r="N56" s="10"/>
      <c r="O56" s="10">
        <v>3347113247</v>
      </c>
      <c r="P56" s="10"/>
      <c r="Q56" s="10">
        <f t="shared" si="1"/>
        <v>1449798003</v>
      </c>
    </row>
    <row r="57" spans="1:17" ht="21" x14ac:dyDescent="0.25">
      <c r="A57" s="2" t="s">
        <v>250</v>
      </c>
      <c r="C57" s="10">
        <v>0</v>
      </c>
      <c r="D57" s="10"/>
      <c r="E57" s="10">
        <v>0</v>
      </c>
      <c r="F57" s="10"/>
      <c r="G57" s="10">
        <v>0</v>
      </c>
      <c r="H57" s="10"/>
      <c r="I57" s="10">
        <f t="shared" si="0"/>
        <v>0</v>
      </c>
      <c r="J57" s="10"/>
      <c r="K57" s="10">
        <v>120000</v>
      </c>
      <c r="L57" s="10"/>
      <c r="M57" s="10">
        <v>17201198991</v>
      </c>
      <c r="N57" s="10"/>
      <c r="O57" s="10">
        <v>13194412644</v>
      </c>
      <c r="P57" s="10"/>
      <c r="Q57" s="10">
        <f t="shared" si="1"/>
        <v>4006786347</v>
      </c>
    </row>
    <row r="58" spans="1:17" ht="21" x14ac:dyDescent="0.25">
      <c r="A58" s="2" t="s">
        <v>251</v>
      </c>
      <c r="C58" s="10">
        <v>0</v>
      </c>
      <c r="D58" s="10"/>
      <c r="E58" s="10">
        <v>0</v>
      </c>
      <c r="F58" s="10"/>
      <c r="G58" s="10">
        <v>0</v>
      </c>
      <c r="H58" s="10"/>
      <c r="I58" s="10">
        <f t="shared" si="0"/>
        <v>0</v>
      </c>
      <c r="J58" s="10"/>
      <c r="K58" s="10">
        <v>193312</v>
      </c>
      <c r="L58" s="10"/>
      <c r="M58" s="10">
        <v>32666554326</v>
      </c>
      <c r="N58" s="10"/>
      <c r="O58" s="10">
        <v>21714530711</v>
      </c>
      <c r="P58" s="10"/>
      <c r="Q58" s="10">
        <f t="shared" si="1"/>
        <v>10952023615</v>
      </c>
    </row>
    <row r="59" spans="1:17" ht="21" x14ac:dyDescent="0.25">
      <c r="A59" s="2" t="s">
        <v>52</v>
      </c>
      <c r="C59" s="10">
        <v>0</v>
      </c>
      <c r="D59" s="10"/>
      <c r="E59" s="10">
        <v>0</v>
      </c>
      <c r="F59" s="10"/>
      <c r="G59" s="10">
        <v>0</v>
      </c>
      <c r="H59" s="10"/>
      <c r="I59" s="10">
        <f t="shared" si="0"/>
        <v>0</v>
      </c>
      <c r="J59" s="10"/>
      <c r="K59" s="10">
        <v>7570687</v>
      </c>
      <c r="L59" s="10"/>
      <c r="M59" s="10">
        <v>14919160916</v>
      </c>
      <c r="N59" s="10"/>
      <c r="O59" s="10">
        <v>14315934392</v>
      </c>
      <c r="P59" s="10"/>
      <c r="Q59" s="10">
        <f t="shared" si="1"/>
        <v>603226524</v>
      </c>
    </row>
    <row r="60" spans="1:17" ht="21" x14ac:dyDescent="0.25">
      <c r="A60" s="2" t="s">
        <v>129</v>
      </c>
      <c r="C60" s="10">
        <v>0</v>
      </c>
      <c r="D60" s="10"/>
      <c r="E60" s="10">
        <v>0</v>
      </c>
      <c r="F60" s="10"/>
      <c r="G60" s="10">
        <v>0</v>
      </c>
      <c r="H60" s="10"/>
      <c r="I60" s="10">
        <f t="shared" si="0"/>
        <v>0</v>
      </c>
      <c r="J60" s="10"/>
      <c r="K60" s="10">
        <v>37687292</v>
      </c>
      <c r="L60" s="10"/>
      <c r="M60" s="10">
        <v>72539563773</v>
      </c>
      <c r="N60" s="10"/>
      <c r="O60" s="10">
        <v>53177068250</v>
      </c>
      <c r="P60" s="10"/>
      <c r="Q60" s="10">
        <f t="shared" si="1"/>
        <v>19362495523</v>
      </c>
    </row>
    <row r="61" spans="1:17" ht="21" x14ac:dyDescent="0.25">
      <c r="A61" s="2" t="s">
        <v>126</v>
      </c>
      <c r="C61" s="10">
        <v>0</v>
      </c>
      <c r="D61" s="10"/>
      <c r="E61" s="10">
        <v>0</v>
      </c>
      <c r="F61" s="10"/>
      <c r="G61" s="10">
        <v>0</v>
      </c>
      <c r="H61" s="10"/>
      <c r="I61" s="10">
        <f t="shared" si="0"/>
        <v>0</v>
      </c>
      <c r="J61" s="10"/>
      <c r="K61" s="10">
        <v>1193393</v>
      </c>
      <c r="L61" s="10"/>
      <c r="M61" s="10">
        <v>1872817617</v>
      </c>
      <c r="N61" s="10"/>
      <c r="O61" s="10">
        <v>1979435931</v>
      </c>
      <c r="P61" s="10"/>
      <c r="Q61" s="10">
        <f t="shared" si="1"/>
        <v>-106618314</v>
      </c>
    </row>
    <row r="62" spans="1:17" ht="21" x14ac:dyDescent="0.25">
      <c r="A62" s="2" t="s">
        <v>137</v>
      </c>
      <c r="C62" s="10">
        <v>0</v>
      </c>
      <c r="D62" s="10"/>
      <c r="E62" s="10">
        <v>0</v>
      </c>
      <c r="F62" s="10"/>
      <c r="G62" s="10">
        <v>0</v>
      </c>
      <c r="H62" s="10"/>
      <c r="I62" s="10">
        <f t="shared" si="0"/>
        <v>0</v>
      </c>
      <c r="J62" s="10"/>
      <c r="K62" s="10">
        <v>100000</v>
      </c>
      <c r="L62" s="10"/>
      <c r="M62" s="10">
        <v>384537279</v>
      </c>
      <c r="N62" s="10"/>
      <c r="O62" s="10">
        <v>360109386</v>
      </c>
      <c r="P62" s="10"/>
      <c r="Q62" s="10">
        <f t="shared" si="1"/>
        <v>24427893</v>
      </c>
    </row>
    <row r="63" spans="1:17" ht="21" x14ac:dyDescent="0.25">
      <c r="A63" s="2" t="s">
        <v>15</v>
      </c>
      <c r="C63" s="10">
        <v>0</v>
      </c>
      <c r="D63" s="10"/>
      <c r="E63" s="10">
        <v>0</v>
      </c>
      <c r="F63" s="10"/>
      <c r="G63" s="10">
        <v>0</v>
      </c>
      <c r="H63" s="10"/>
      <c r="I63" s="10">
        <f t="shared" si="0"/>
        <v>0</v>
      </c>
      <c r="J63" s="10"/>
      <c r="K63" s="10">
        <v>3086824</v>
      </c>
      <c r="L63" s="10"/>
      <c r="M63" s="10">
        <v>37379042449</v>
      </c>
      <c r="N63" s="10"/>
      <c r="O63" s="10">
        <v>18185259860</v>
      </c>
      <c r="P63" s="10"/>
      <c r="Q63" s="10">
        <f t="shared" si="1"/>
        <v>19193782589</v>
      </c>
    </row>
    <row r="64" spans="1:17" ht="21" x14ac:dyDescent="0.25">
      <c r="A64" s="2" t="s">
        <v>252</v>
      </c>
      <c r="C64" s="10">
        <v>0</v>
      </c>
      <c r="D64" s="10"/>
      <c r="E64" s="10">
        <v>0</v>
      </c>
      <c r="F64" s="10"/>
      <c r="G64" s="10">
        <v>0</v>
      </c>
      <c r="H64" s="10"/>
      <c r="I64" s="10">
        <f t="shared" si="0"/>
        <v>0</v>
      </c>
      <c r="J64" s="10"/>
      <c r="K64" s="10">
        <v>221646</v>
      </c>
      <c r="L64" s="10"/>
      <c r="M64" s="10">
        <v>2080563127</v>
      </c>
      <c r="N64" s="10"/>
      <c r="O64" s="10">
        <v>1236021641</v>
      </c>
      <c r="P64" s="10"/>
      <c r="Q64" s="10">
        <f t="shared" si="1"/>
        <v>844541486</v>
      </c>
    </row>
    <row r="65" spans="1:17" ht="21" x14ac:dyDescent="0.25">
      <c r="A65" s="2" t="s">
        <v>217</v>
      </c>
      <c r="C65" s="10">
        <v>0</v>
      </c>
      <c r="D65" s="10"/>
      <c r="E65" s="10">
        <v>0</v>
      </c>
      <c r="F65" s="10"/>
      <c r="G65" s="10">
        <v>0</v>
      </c>
      <c r="H65" s="10"/>
      <c r="I65" s="10">
        <f t="shared" si="0"/>
        <v>0</v>
      </c>
      <c r="J65" s="10"/>
      <c r="K65" s="10">
        <v>603813</v>
      </c>
      <c r="L65" s="10"/>
      <c r="M65" s="10">
        <v>45104519108</v>
      </c>
      <c r="N65" s="10"/>
      <c r="O65" s="10">
        <v>27289880395</v>
      </c>
      <c r="P65" s="10"/>
      <c r="Q65" s="10">
        <f t="shared" si="1"/>
        <v>17814638713</v>
      </c>
    </row>
    <row r="66" spans="1:17" ht="21" x14ac:dyDescent="0.25">
      <c r="A66" s="2" t="s">
        <v>63</v>
      </c>
      <c r="C66" s="10">
        <v>0</v>
      </c>
      <c r="D66" s="10"/>
      <c r="E66" s="10">
        <v>0</v>
      </c>
      <c r="F66" s="10"/>
      <c r="G66" s="10">
        <v>0</v>
      </c>
      <c r="H66" s="10"/>
      <c r="I66" s="10">
        <f t="shared" si="0"/>
        <v>0</v>
      </c>
      <c r="J66" s="10"/>
      <c r="K66" s="10">
        <v>1478819</v>
      </c>
      <c r="L66" s="10"/>
      <c r="M66" s="10">
        <v>8750929863</v>
      </c>
      <c r="N66" s="10"/>
      <c r="O66" s="10">
        <v>9776770142</v>
      </c>
      <c r="P66" s="10"/>
      <c r="Q66" s="10">
        <f t="shared" si="1"/>
        <v>-1025840279</v>
      </c>
    </row>
    <row r="67" spans="1:17" ht="21" x14ac:dyDescent="0.25">
      <c r="A67" s="2" t="s">
        <v>125</v>
      </c>
      <c r="C67" s="10">
        <v>0</v>
      </c>
      <c r="D67" s="10"/>
      <c r="E67" s="10">
        <v>0</v>
      </c>
      <c r="F67" s="10"/>
      <c r="G67" s="10">
        <v>0</v>
      </c>
      <c r="H67" s="10"/>
      <c r="I67" s="10">
        <f t="shared" si="0"/>
        <v>0</v>
      </c>
      <c r="J67" s="10"/>
      <c r="K67" s="10">
        <v>9602671</v>
      </c>
      <c r="L67" s="10"/>
      <c r="M67" s="10">
        <v>11699350777</v>
      </c>
      <c r="N67" s="10"/>
      <c r="O67" s="10">
        <v>9641902596</v>
      </c>
      <c r="P67" s="10"/>
      <c r="Q67" s="10">
        <f t="shared" si="1"/>
        <v>2057448181</v>
      </c>
    </row>
    <row r="68" spans="1:17" ht="21" x14ac:dyDescent="0.25">
      <c r="A68" s="2" t="s">
        <v>55</v>
      </c>
      <c r="C68" s="10">
        <v>0</v>
      </c>
      <c r="D68" s="10"/>
      <c r="E68" s="10">
        <v>0</v>
      </c>
      <c r="F68" s="10"/>
      <c r="G68" s="10">
        <v>0</v>
      </c>
      <c r="H68" s="10"/>
      <c r="I68" s="10">
        <f t="shared" si="0"/>
        <v>0</v>
      </c>
      <c r="J68" s="10"/>
      <c r="K68" s="10">
        <v>417404</v>
      </c>
      <c r="L68" s="10"/>
      <c r="M68" s="10">
        <v>991126715</v>
      </c>
      <c r="N68" s="10"/>
      <c r="O68" s="10">
        <v>620547183</v>
      </c>
      <c r="P68" s="10"/>
      <c r="Q68" s="10">
        <f t="shared" si="1"/>
        <v>370579532</v>
      </c>
    </row>
    <row r="69" spans="1:17" ht="21" x14ac:dyDescent="0.25">
      <c r="A69" s="2" t="s">
        <v>139</v>
      </c>
      <c r="C69" s="10">
        <v>0</v>
      </c>
      <c r="D69" s="10"/>
      <c r="E69" s="10">
        <v>0</v>
      </c>
      <c r="F69" s="10"/>
      <c r="G69" s="10">
        <v>0</v>
      </c>
      <c r="H69" s="10"/>
      <c r="I69" s="10">
        <f t="shared" si="0"/>
        <v>0</v>
      </c>
      <c r="J69" s="10"/>
      <c r="K69" s="10">
        <v>3000000</v>
      </c>
      <c r="L69" s="10"/>
      <c r="M69" s="10">
        <v>4807548180</v>
      </c>
      <c r="N69" s="10"/>
      <c r="O69" s="10">
        <v>3083975161</v>
      </c>
      <c r="P69" s="10"/>
      <c r="Q69" s="10">
        <f t="shared" si="1"/>
        <v>1723573019</v>
      </c>
    </row>
    <row r="70" spans="1:17" ht="21" x14ac:dyDescent="0.25">
      <c r="A70" s="2" t="s">
        <v>96</v>
      </c>
      <c r="C70" s="10">
        <v>0</v>
      </c>
      <c r="D70" s="10"/>
      <c r="E70" s="10">
        <v>0</v>
      </c>
      <c r="F70" s="10"/>
      <c r="G70" s="10">
        <v>0</v>
      </c>
      <c r="H70" s="10"/>
      <c r="I70" s="10">
        <f t="shared" si="0"/>
        <v>0</v>
      </c>
      <c r="J70" s="10"/>
      <c r="K70" s="10">
        <v>4926266</v>
      </c>
      <c r="L70" s="10"/>
      <c r="M70" s="10">
        <v>59928020531</v>
      </c>
      <c r="N70" s="10"/>
      <c r="O70" s="10">
        <v>40523061638</v>
      </c>
      <c r="P70" s="10"/>
      <c r="Q70" s="10">
        <f t="shared" si="1"/>
        <v>19404958893</v>
      </c>
    </row>
    <row r="71" spans="1:17" ht="21" x14ac:dyDescent="0.25">
      <c r="A71" s="2" t="s">
        <v>54</v>
      </c>
      <c r="C71" s="10">
        <v>0</v>
      </c>
      <c r="D71" s="10"/>
      <c r="E71" s="10">
        <v>0</v>
      </c>
      <c r="F71" s="10"/>
      <c r="G71" s="10">
        <v>0</v>
      </c>
      <c r="H71" s="10"/>
      <c r="I71" s="10">
        <f t="shared" si="0"/>
        <v>0</v>
      </c>
      <c r="J71" s="10"/>
      <c r="K71" s="10">
        <v>5473836</v>
      </c>
      <c r="L71" s="10"/>
      <c r="M71" s="10">
        <v>8165118826</v>
      </c>
      <c r="N71" s="10"/>
      <c r="O71" s="10">
        <v>7114621451</v>
      </c>
      <c r="P71" s="10"/>
      <c r="Q71" s="10">
        <f t="shared" si="1"/>
        <v>1050497375</v>
      </c>
    </row>
    <row r="72" spans="1:17" ht="21" x14ac:dyDescent="0.25">
      <c r="A72" s="2" t="s">
        <v>253</v>
      </c>
      <c r="C72" s="10">
        <v>0</v>
      </c>
      <c r="D72" s="10"/>
      <c r="E72" s="10">
        <v>0</v>
      </c>
      <c r="F72" s="10"/>
      <c r="G72" s="10">
        <v>0</v>
      </c>
      <c r="H72" s="10"/>
      <c r="I72" s="10">
        <f t="shared" si="0"/>
        <v>0</v>
      </c>
      <c r="J72" s="10"/>
      <c r="K72" s="10">
        <v>17564009</v>
      </c>
      <c r="L72" s="10"/>
      <c r="M72" s="10">
        <v>296925191454</v>
      </c>
      <c r="N72" s="10"/>
      <c r="O72" s="10">
        <v>159294106383</v>
      </c>
      <c r="P72" s="10"/>
      <c r="Q72" s="10">
        <f t="shared" si="1"/>
        <v>137631085071</v>
      </c>
    </row>
    <row r="73" spans="1:17" ht="21" x14ac:dyDescent="0.25">
      <c r="A73" s="2" t="s">
        <v>26</v>
      </c>
      <c r="C73" s="10">
        <v>0</v>
      </c>
      <c r="D73" s="10"/>
      <c r="E73" s="10">
        <v>0</v>
      </c>
      <c r="F73" s="10"/>
      <c r="G73" s="10">
        <v>0</v>
      </c>
      <c r="H73" s="10"/>
      <c r="I73" s="10">
        <f t="shared" ref="I73:I107" si="2">E73-G73</f>
        <v>0</v>
      </c>
      <c r="J73" s="10"/>
      <c r="K73" s="10">
        <v>43560393</v>
      </c>
      <c r="L73" s="10"/>
      <c r="M73" s="10">
        <v>104567762576</v>
      </c>
      <c r="N73" s="10"/>
      <c r="O73" s="10">
        <v>101987728561</v>
      </c>
      <c r="P73" s="10"/>
      <c r="Q73" s="10">
        <f t="shared" ref="Q73:Q107" si="3">M73-O73</f>
        <v>2580034015</v>
      </c>
    </row>
    <row r="74" spans="1:17" ht="21" x14ac:dyDescent="0.25">
      <c r="A74" s="2" t="s">
        <v>36</v>
      </c>
      <c r="C74" s="10">
        <v>0</v>
      </c>
      <c r="D74" s="10"/>
      <c r="E74" s="10">
        <v>0</v>
      </c>
      <c r="F74" s="10"/>
      <c r="G74" s="10">
        <v>0</v>
      </c>
      <c r="H74" s="10"/>
      <c r="I74" s="10">
        <f t="shared" si="2"/>
        <v>0</v>
      </c>
      <c r="J74" s="10"/>
      <c r="K74" s="10">
        <v>3023870</v>
      </c>
      <c r="L74" s="10"/>
      <c r="M74" s="10">
        <v>11537228546</v>
      </c>
      <c r="N74" s="10"/>
      <c r="O74" s="10">
        <v>11374402779</v>
      </c>
      <c r="P74" s="10"/>
      <c r="Q74" s="10">
        <f t="shared" si="3"/>
        <v>162825767</v>
      </c>
    </row>
    <row r="75" spans="1:17" ht="21" x14ac:dyDescent="0.25">
      <c r="A75" s="2" t="s">
        <v>254</v>
      </c>
      <c r="C75" s="10">
        <v>0</v>
      </c>
      <c r="D75" s="10"/>
      <c r="E75" s="10">
        <v>0</v>
      </c>
      <c r="F75" s="10"/>
      <c r="G75" s="10">
        <v>0</v>
      </c>
      <c r="H75" s="10"/>
      <c r="I75" s="10">
        <f t="shared" si="2"/>
        <v>0</v>
      </c>
      <c r="J75" s="10"/>
      <c r="K75" s="10">
        <v>4883402</v>
      </c>
      <c r="L75" s="10"/>
      <c r="M75" s="10">
        <v>5698930134</v>
      </c>
      <c r="N75" s="10"/>
      <c r="O75" s="10">
        <v>4695438050</v>
      </c>
      <c r="P75" s="10"/>
      <c r="Q75" s="10">
        <f t="shared" si="3"/>
        <v>1003492084</v>
      </c>
    </row>
    <row r="76" spans="1:17" ht="21" x14ac:dyDescent="0.25">
      <c r="A76" s="2" t="s">
        <v>117</v>
      </c>
      <c r="C76" s="10">
        <v>0</v>
      </c>
      <c r="D76" s="10"/>
      <c r="E76" s="10">
        <v>0</v>
      </c>
      <c r="F76" s="10"/>
      <c r="G76" s="10">
        <v>0</v>
      </c>
      <c r="H76" s="10"/>
      <c r="I76" s="10">
        <f t="shared" si="2"/>
        <v>0</v>
      </c>
      <c r="J76" s="10"/>
      <c r="K76" s="10">
        <v>6730303</v>
      </c>
      <c r="L76" s="10"/>
      <c r="M76" s="10">
        <v>31961657921</v>
      </c>
      <c r="N76" s="10"/>
      <c r="O76" s="10">
        <v>30798389067</v>
      </c>
      <c r="P76" s="10"/>
      <c r="Q76" s="10">
        <f t="shared" si="3"/>
        <v>1163268854</v>
      </c>
    </row>
    <row r="77" spans="1:17" ht="21" x14ac:dyDescent="0.25">
      <c r="A77" s="2" t="s">
        <v>105</v>
      </c>
      <c r="C77" s="10">
        <v>0</v>
      </c>
      <c r="D77" s="10"/>
      <c r="E77" s="10">
        <v>0</v>
      </c>
      <c r="F77" s="10"/>
      <c r="G77" s="10">
        <v>0</v>
      </c>
      <c r="H77" s="10"/>
      <c r="I77" s="10">
        <f t="shared" si="2"/>
        <v>0</v>
      </c>
      <c r="J77" s="10"/>
      <c r="K77" s="10">
        <v>3686217</v>
      </c>
      <c r="L77" s="10"/>
      <c r="M77" s="10">
        <v>36036124207</v>
      </c>
      <c r="N77" s="10"/>
      <c r="O77" s="10">
        <v>20212454289</v>
      </c>
      <c r="P77" s="10"/>
      <c r="Q77" s="10">
        <f t="shared" si="3"/>
        <v>15823669918</v>
      </c>
    </row>
    <row r="78" spans="1:17" ht="21" x14ac:dyDescent="0.25">
      <c r="A78" s="2" t="s">
        <v>224</v>
      </c>
      <c r="C78" s="10">
        <v>0</v>
      </c>
      <c r="D78" s="10"/>
      <c r="E78" s="10">
        <v>0</v>
      </c>
      <c r="F78" s="10"/>
      <c r="G78" s="10">
        <v>0</v>
      </c>
      <c r="H78" s="10"/>
      <c r="I78" s="10">
        <f t="shared" si="2"/>
        <v>0</v>
      </c>
      <c r="J78" s="10"/>
      <c r="K78" s="10">
        <v>15365909</v>
      </c>
      <c r="L78" s="10"/>
      <c r="M78" s="10">
        <v>91857925845</v>
      </c>
      <c r="N78" s="10"/>
      <c r="O78" s="10">
        <v>96819278823</v>
      </c>
      <c r="P78" s="10"/>
      <c r="Q78" s="10">
        <f t="shared" si="3"/>
        <v>-4961352978</v>
      </c>
    </row>
    <row r="79" spans="1:17" ht="21" x14ac:dyDescent="0.25">
      <c r="A79" s="2" t="s">
        <v>255</v>
      </c>
      <c r="C79" s="10">
        <v>0</v>
      </c>
      <c r="D79" s="10"/>
      <c r="E79" s="10">
        <v>0</v>
      </c>
      <c r="F79" s="10"/>
      <c r="G79" s="10">
        <v>0</v>
      </c>
      <c r="H79" s="10"/>
      <c r="I79" s="10">
        <f t="shared" si="2"/>
        <v>0</v>
      </c>
      <c r="J79" s="10"/>
      <c r="K79" s="10">
        <v>4632759</v>
      </c>
      <c r="L79" s="10"/>
      <c r="M79" s="10">
        <v>4711515903</v>
      </c>
      <c r="N79" s="10"/>
      <c r="O79" s="10">
        <v>4573963034</v>
      </c>
      <c r="P79" s="10"/>
      <c r="Q79" s="10">
        <f t="shared" si="3"/>
        <v>137552869</v>
      </c>
    </row>
    <row r="80" spans="1:17" ht="21" x14ac:dyDescent="0.25">
      <c r="A80" s="2" t="s">
        <v>256</v>
      </c>
      <c r="C80" s="10">
        <v>0</v>
      </c>
      <c r="D80" s="10"/>
      <c r="E80" s="10">
        <v>0</v>
      </c>
      <c r="F80" s="10"/>
      <c r="G80" s="10">
        <v>0</v>
      </c>
      <c r="H80" s="10"/>
      <c r="I80" s="10">
        <f t="shared" si="2"/>
        <v>0</v>
      </c>
      <c r="J80" s="10"/>
      <c r="K80" s="10">
        <v>2466</v>
      </c>
      <c r="L80" s="10"/>
      <c r="M80" s="10">
        <v>20872382</v>
      </c>
      <c r="N80" s="10"/>
      <c r="O80" s="10">
        <v>16834932</v>
      </c>
      <c r="P80" s="10"/>
      <c r="Q80" s="10">
        <f t="shared" si="3"/>
        <v>4037450</v>
      </c>
    </row>
    <row r="81" spans="1:17" ht="21" x14ac:dyDescent="0.25">
      <c r="A81" s="2" t="s">
        <v>104</v>
      </c>
      <c r="C81" s="10">
        <v>0</v>
      </c>
      <c r="D81" s="10"/>
      <c r="E81" s="10">
        <v>0</v>
      </c>
      <c r="F81" s="10"/>
      <c r="G81" s="10">
        <v>0</v>
      </c>
      <c r="H81" s="10"/>
      <c r="I81" s="10">
        <f t="shared" si="2"/>
        <v>0</v>
      </c>
      <c r="J81" s="10"/>
      <c r="K81" s="10">
        <v>4183412</v>
      </c>
      <c r="L81" s="10"/>
      <c r="M81" s="10">
        <v>62705753766</v>
      </c>
      <c r="N81" s="10"/>
      <c r="O81" s="10">
        <v>42128942280</v>
      </c>
      <c r="P81" s="10"/>
      <c r="Q81" s="10">
        <f t="shared" si="3"/>
        <v>20576811486</v>
      </c>
    </row>
    <row r="82" spans="1:17" ht="21" x14ac:dyDescent="0.25">
      <c r="A82" s="2" t="s">
        <v>100</v>
      </c>
      <c r="C82" s="10">
        <v>0</v>
      </c>
      <c r="D82" s="10"/>
      <c r="E82" s="10">
        <v>0</v>
      </c>
      <c r="F82" s="10"/>
      <c r="G82" s="10">
        <v>0</v>
      </c>
      <c r="H82" s="10"/>
      <c r="I82" s="10">
        <f t="shared" si="2"/>
        <v>0</v>
      </c>
      <c r="J82" s="10"/>
      <c r="K82" s="10">
        <v>441798</v>
      </c>
      <c r="L82" s="10"/>
      <c r="M82" s="10">
        <v>54663828247</v>
      </c>
      <c r="N82" s="10"/>
      <c r="O82" s="10">
        <v>47954705772</v>
      </c>
      <c r="P82" s="10"/>
      <c r="Q82" s="10">
        <f t="shared" si="3"/>
        <v>6709122475</v>
      </c>
    </row>
    <row r="83" spans="1:17" ht="21" x14ac:dyDescent="0.25">
      <c r="A83" s="2" t="s">
        <v>257</v>
      </c>
      <c r="C83" s="10">
        <v>0</v>
      </c>
      <c r="D83" s="10"/>
      <c r="E83" s="10">
        <v>0</v>
      </c>
      <c r="F83" s="10"/>
      <c r="G83" s="10">
        <v>0</v>
      </c>
      <c r="H83" s="10"/>
      <c r="I83" s="10">
        <f t="shared" si="2"/>
        <v>0</v>
      </c>
      <c r="J83" s="10"/>
      <c r="K83" s="10">
        <v>17505286</v>
      </c>
      <c r="L83" s="10"/>
      <c r="M83" s="10">
        <v>152261457489</v>
      </c>
      <c r="N83" s="10"/>
      <c r="O83" s="10">
        <v>99877328300</v>
      </c>
      <c r="P83" s="10"/>
      <c r="Q83" s="10">
        <f t="shared" si="3"/>
        <v>52384129189</v>
      </c>
    </row>
    <row r="84" spans="1:17" ht="21" x14ac:dyDescent="0.25">
      <c r="A84" s="2" t="s">
        <v>152</v>
      </c>
      <c r="C84" s="10">
        <v>0</v>
      </c>
      <c r="D84" s="10"/>
      <c r="E84" s="10">
        <v>0</v>
      </c>
      <c r="F84" s="10"/>
      <c r="G84" s="10">
        <v>0</v>
      </c>
      <c r="H84" s="10"/>
      <c r="I84" s="10">
        <f t="shared" si="2"/>
        <v>0</v>
      </c>
      <c r="J84" s="10"/>
      <c r="K84" s="10">
        <v>14011087</v>
      </c>
      <c r="L84" s="10"/>
      <c r="M84" s="10">
        <v>25573742963</v>
      </c>
      <c r="N84" s="10"/>
      <c r="O84" s="10">
        <v>18993614040</v>
      </c>
      <c r="P84" s="10"/>
      <c r="Q84" s="10">
        <f t="shared" si="3"/>
        <v>6580128923</v>
      </c>
    </row>
    <row r="85" spans="1:17" ht="21" x14ac:dyDescent="0.25">
      <c r="A85" s="2" t="s">
        <v>236</v>
      </c>
      <c r="C85" s="10">
        <v>0</v>
      </c>
      <c r="D85" s="10"/>
      <c r="E85" s="10">
        <v>0</v>
      </c>
      <c r="F85" s="10"/>
      <c r="G85" s="10">
        <v>0</v>
      </c>
      <c r="H85" s="10"/>
      <c r="I85" s="10">
        <f t="shared" si="2"/>
        <v>0</v>
      </c>
      <c r="J85" s="10"/>
      <c r="K85" s="10">
        <v>2139658</v>
      </c>
      <c r="L85" s="10"/>
      <c r="M85" s="10">
        <v>111121419640</v>
      </c>
      <c r="N85" s="10"/>
      <c r="O85" s="10">
        <v>73735903548</v>
      </c>
      <c r="P85" s="10"/>
      <c r="Q85" s="10">
        <f t="shared" si="3"/>
        <v>37385516092</v>
      </c>
    </row>
    <row r="86" spans="1:17" ht="21" x14ac:dyDescent="0.25">
      <c r="A86" s="2" t="s">
        <v>115</v>
      </c>
      <c r="C86" s="10">
        <v>0</v>
      </c>
      <c r="D86" s="10"/>
      <c r="E86" s="10">
        <v>0</v>
      </c>
      <c r="F86" s="10"/>
      <c r="G86" s="10">
        <v>0</v>
      </c>
      <c r="H86" s="10"/>
      <c r="I86" s="10">
        <f t="shared" si="2"/>
        <v>0</v>
      </c>
      <c r="J86" s="10"/>
      <c r="K86" s="10">
        <v>4000000</v>
      </c>
      <c r="L86" s="10"/>
      <c r="M86" s="10">
        <v>5920125950</v>
      </c>
      <c r="N86" s="10"/>
      <c r="O86" s="10">
        <v>4294544561</v>
      </c>
      <c r="P86" s="10"/>
      <c r="Q86" s="10">
        <f t="shared" si="3"/>
        <v>1625581389</v>
      </c>
    </row>
    <row r="87" spans="1:17" ht="21" x14ac:dyDescent="0.25">
      <c r="A87" s="2" t="s">
        <v>127</v>
      </c>
      <c r="C87" s="10">
        <v>0</v>
      </c>
      <c r="D87" s="10"/>
      <c r="E87" s="10">
        <v>0</v>
      </c>
      <c r="F87" s="10"/>
      <c r="G87" s="10">
        <v>0</v>
      </c>
      <c r="H87" s="10"/>
      <c r="I87" s="10">
        <f t="shared" si="2"/>
        <v>0</v>
      </c>
      <c r="J87" s="10"/>
      <c r="K87" s="10">
        <v>2341225</v>
      </c>
      <c r="L87" s="10"/>
      <c r="M87" s="10">
        <v>11935901599</v>
      </c>
      <c r="N87" s="10"/>
      <c r="O87" s="10">
        <v>8233621385</v>
      </c>
      <c r="P87" s="10"/>
      <c r="Q87" s="10">
        <f t="shared" si="3"/>
        <v>3702280214</v>
      </c>
    </row>
    <row r="88" spans="1:17" ht="21" x14ac:dyDescent="0.25">
      <c r="A88" s="2" t="s">
        <v>98</v>
      </c>
      <c r="C88" s="10">
        <v>0</v>
      </c>
      <c r="D88" s="10"/>
      <c r="E88" s="10">
        <v>0</v>
      </c>
      <c r="F88" s="10"/>
      <c r="G88" s="10">
        <v>0</v>
      </c>
      <c r="H88" s="10"/>
      <c r="I88" s="10">
        <f t="shared" si="2"/>
        <v>0</v>
      </c>
      <c r="J88" s="10"/>
      <c r="K88" s="10">
        <v>182905</v>
      </c>
      <c r="L88" s="10"/>
      <c r="M88" s="10">
        <v>3057904068</v>
      </c>
      <c r="N88" s="10"/>
      <c r="O88" s="10">
        <v>1988018396</v>
      </c>
      <c r="P88" s="10"/>
      <c r="Q88" s="10">
        <f t="shared" si="3"/>
        <v>1069885672</v>
      </c>
    </row>
    <row r="89" spans="1:17" ht="21" x14ac:dyDescent="0.25">
      <c r="A89" s="2" t="s">
        <v>109</v>
      </c>
      <c r="C89" s="10">
        <v>0</v>
      </c>
      <c r="D89" s="10"/>
      <c r="E89" s="10">
        <v>0</v>
      </c>
      <c r="F89" s="10"/>
      <c r="G89" s="10">
        <v>0</v>
      </c>
      <c r="H89" s="10"/>
      <c r="I89" s="10">
        <f t="shared" si="2"/>
        <v>0</v>
      </c>
      <c r="J89" s="10"/>
      <c r="K89" s="10">
        <v>42744637</v>
      </c>
      <c r="L89" s="10"/>
      <c r="M89" s="10">
        <v>134489024595</v>
      </c>
      <c r="N89" s="10"/>
      <c r="O89" s="10">
        <v>94345504691</v>
      </c>
      <c r="P89" s="10"/>
      <c r="Q89" s="10">
        <f t="shared" si="3"/>
        <v>40143519904</v>
      </c>
    </row>
    <row r="90" spans="1:17" ht="21" x14ac:dyDescent="0.25">
      <c r="A90" s="2" t="s">
        <v>143</v>
      </c>
      <c r="C90" s="10">
        <v>0</v>
      </c>
      <c r="D90" s="10"/>
      <c r="E90" s="10">
        <v>0</v>
      </c>
      <c r="F90" s="10"/>
      <c r="G90" s="10">
        <v>0</v>
      </c>
      <c r="H90" s="10"/>
      <c r="I90" s="10">
        <f t="shared" si="2"/>
        <v>0</v>
      </c>
      <c r="J90" s="10"/>
      <c r="K90" s="10">
        <v>44512430</v>
      </c>
      <c r="L90" s="10"/>
      <c r="M90" s="10">
        <v>103652793555</v>
      </c>
      <c r="N90" s="10"/>
      <c r="O90" s="10">
        <v>86967479015</v>
      </c>
      <c r="P90" s="10"/>
      <c r="Q90" s="10">
        <f t="shared" si="3"/>
        <v>16685314540</v>
      </c>
    </row>
    <row r="91" spans="1:17" ht="21" x14ac:dyDescent="0.25">
      <c r="A91" s="2" t="s">
        <v>77</v>
      </c>
      <c r="C91" s="10">
        <v>0</v>
      </c>
      <c r="D91" s="10"/>
      <c r="E91" s="10">
        <v>0</v>
      </c>
      <c r="F91" s="10"/>
      <c r="G91" s="10">
        <v>0</v>
      </c>
      <c r="H91" s="10"/>
      <c r="I91" s="10">
        <f t="shared" si="2"/>
        <v>0</v>
      </c>
      <c r="J91" s="10"/>
      <c r="K91" s="10">
        <v>1848031</v>
      </c>
      <c r="L91" s="10"/>
      <c r="M91" s="10">
        <v>3451806661</v>
      </c>
      <c r="N91" s="10"/>
      <c r="O91" s="10">
        <v>3453913638</v>
      </c>
      <c r="P91" s="10"/>
      <c r="Q91" s="10">
        <f t="shared" si="3"/>
        <v>-2106977</v>
      </c>
    </row>
    <row r="92" spans="1:17" ht="21" x14ac:dyDescent="0.25">
      <c r="A92" s="2" t="s">
        <v>138</v>
      </c>
      <c r="C92" s="10">
        <v>0</v>
      </c>
      <c r="D92" s="10"/>
      <c r="E92" s="10">
        <v>0</v>
      </c>
      <c r="F92" s="10"/>
      <c r="G92" s="10">
        <v>0</v>
      </c>
      <c r="H92" s="10"/>
      <c r="I92" s="10">
        <f t="shared" si="2"/>
        <v>0</v>
      </c>
      <c r="J92" s="10"/>
      <c r="K92" s="10">
        <v>1500000</v>
      </c>
      <c r="L92" s="10"/>
      <c r="M92" s="10">
        <v>3523923057</v>
      </c>
      <c r="N92" s="10"/>
      <c r="O92" s="10">
        <v>3921350258</v>
      </c>
      <c r="P92" s="10"/>
      <c r="Q92" s="10">
        <f t="shared" si="3"/>
        <v>-397427201</v>
      </c>
    </row>
    <row r="93" spans="1:17" ht="21" x14ac:dyDescent="0.25">
      <c r="A93" s="2" t="s">
        <v>258</v>
      </c>
      <c r="C93" s="10">
        <v>0</v>
      </c>
      <c r="D93" s="10"/>
      <c r="E93" s="10">
        <v>0</v>
      </c>
      <c r="F93" s="10"/>
      <c r="G93" s="10">
        <v>0</v>
      </c>
      <c r="H93" s="10"/>
      <c r="I93" s="10">
        <f t="shared" si="2"/>
        <v>0</v>
      </c>
      <c r="J93" s="10"/>
      <c r="K93" s="10">
        <v>5894046</v>
      </c>
      <c r="L93" s="10"/>
      <c r="M93" s="10">
        <v>35382678947</v>
      </c>
      <c r="N93" s="10"/>
      <c r="O93" s="10">
        <v>30630110744</v>
      </c>
      <c r="P93" s="10"/>
      <c r="Q93" s="10">
        <f t="shared" si="3"/>
        <v>4752568203</v>
      </c>
    </row>
    <row r="94" spans="1:17" ht="21" x14ac:dyDescent="0.25">
      <c r="A94" s="2" t="s">
        <v>128</v>
      </c>
      <c r="C94" s="10">
        <v>0</v>
      </c>
      <c r="D94" s="10"/>
      <c r="E94" s="10">
        <v>0</v>
      </c>
      <c r="F94" s="10"/>
      <c r="G94" s="10">
        <v>0</v>
      </c>
      <c r="H94" s="10"/>
      <c r="I94" s="10">
        <f t="shared" si="2"/>
        <v>0</v>
      </c>
      <c r="J94" s="10"/>
      <c r="K94" s="10">
        <v>4460375</v>
      </c>
      <c r="L94" s="10"/>
      <c r="M94" s="10">
        <v>65162479144</v>
      </c>
      <c r="N94" s="10"/>
      <c r="O94" s="10">
        <v>55190926856</v>
      </c>
      <c r="P94" s="10"/>
      <c r="Q94" s="10">
        <f t="shared" si="3"/>
        <v>9971552288</v>
      </c>
    </row>
    <row r="95" spans="1:17" ht="21" x14ac:dyDescent="0.25">
      <c r="A95" s="2" t="s">
        <v>27</v>
      </c>
      <c r="C95" s="10">
        <v>0</v>
      </c>
      <c r="D95" s="10"/>
      <c r="E95" s="10">
        <v>0</v>
      </c>
      <c r="F95" s="10"/>
      <c r="G95" s="10">
        <v>0</v>
      </c>
      <c r="H95" s="10"/>
      <c r="I95" s="10">
        <f t="shared" si="2"/>
        <v>0</v>
      </c>
      <c r="J95" s="10"/>
      <c r="K95" s="10">
        <v>3380240</v>
      </c>
      <c r="L95" s="10"/>
      <c r="M95" s="10">
        <v>4011516453</v>
      </c>
      <c r="N95" s="10"/>
      <c r="O95" s="10">
        <v>3269102248</v>
      </c>
      <c r="P95" s="10"/>
      <c r="Q95" s="10">
        <f t="shared" si="3"/>
        <v>742414205</v>
      </c>
    </row>
    <row r="96" spans="1:17" ht="21" x14ac:dyDescent="0.25">
      <c r="A96" s="2" t="s">
        <v>71</v>
      </c>
      <c r="C96" s="10">
        <v>0</v>
      </c>
      <c r="D96" s="10"/>
      <c r="E96" s="10">
        <v>0</v>
      </c>
      <c r="F96" s="10"/>
      <c r="G96" s="10">
        <v>0</v>
      </c>
      <c r="H96" s="10"/>
      <c r="I96" s="10">
        <f t="shared" si="2"/>
        <v>0</v>
      </c>
      <c r="J96" s="10"/>
      <c r="K96" s="10">
        <v>1324838</v>
      </c>
      <c r="L96" s="10"/>
      <c r="M96" s="10">
        <v>3697550825</v>
      </c>
      <c r="N96" s="10"/>
      <c r="O96" s="10">
        <v>3248058608</v>
      </c>
      <c r="P96" s="10"/>
      <c r="Q96" s="10">
        <f t="shared" si="3"/>
        <v>449492217</v>
      </c>
    </row>
    <row r="97" spans="1:17" ht="21" x14ac:dyDescent="0.25">
      <c r="A97" s="2" t="s">
        <v>38</v>
      </c>
      <c r="C97" s="10">
        <v>0</v>
      </c>
      <c r="D97" s="10"/>
      <c r="E97" s="10">
        <v>0</v>
      </c>
      <c r="F97" s="10"/>
      <c r="G97" s="10">
        <v>0</v>
      </c>
      <c r="H97" s="10"/>
      <c r="I97" s="10">
        <f t="shared" si="2"/>
        <v>0</v>
      </c>
      <c r="J97" s="10"/>
      <c r="K97" s="10">
        <v>7632472</v>
      </c>
      <c r="L97" s="10"/>
      <c r="M97" s="10">
        <v>30338771772</v>
      </c>
      <c r="N97" s="10"/>
      <c r="O97" s="10">
        <v>23417178492</v>
      </c>
      <c r="P97" s="10"/>
      <c r="Q97" s="10">
        <f t="shared" si="3"/>
        <v>6921593280</v>
      </c>
    </row>
    <row r="98" spans="1:17" ht="21" x14ac:dyDescent="0.25">
      <c r="A98" s="2" t="s">
        <v>259</v>
      </c>
      <c r="C98" s="10">
        <v>0</v>
      </c>
      <c r="D98" s="10"/>
      <c r="E98" s="10">
        <v>0</v>
      </c>
      <c r="F98" s="10"/>
      <c r="G98" s="10">
        <v>0</v>
      </c>
      <c r="H98" s="10"/>
      <c r="I98" s="10">
        <f t="shared" si="2"/>
        <v>0</v>
      </c>
      <c r="J98" s="10"/>
      <c r="K98" s="10">
        <v>169335</v>
      </c>
      <c r="L98" s="10"/>
      <c r="M98" s="10">
        <v>276402840</v>
      </c>
      <c r="N98" s="10"/>
      <c r="O98" s="10">
        <v>263168465</v>
      </c>
      <c r="P98" s="10"/>
      <c r="Q98" s="10">
        <f t="shared" si="3"/>
        <v>13234375</v>
      </c>
    </row>
    <row r="99" spans="1:17" ht="21" x14ac:dyDescent="0.25">
      <c r="A99" s="2" t="s">
        <v>260</v>
      </c>
      <c r="C99" s="10">
        <v>0</v>
      </c>
      <c r="D99" s="10"/>
      <c r="E99" s="10">
        <v>0</v>
      </c>
      <c r="F99" s="10"/>
      <c r="G99" s="10">
        <v>0</v>
      </c>
      <c r="H99" s="10"/>
      <c r="I99" s="10">
        <f t="shared" si="2"/>
        <v>0</v>
      </c>
      <c r="J99" s="10"/>
      <c r="K99" s="10">
        <v>948310</v>
      </c>
      <c r="L99" s="10"/>
      <c r="M99" s="10">
        <v>12219963092</v>
      </c>
      <c r="N99" s="10"/>
      <c r="O99" s="10">
        <v>7433738553</v>
      </c>
      <c r="P99" s="10"/>
      <c r="Q99" s="10">
        <f t="shared" si="3"/>
        <v>4786224539</v>
      </c>
    </row>
    <row r="100" spans="1:17" ht="21" x14ac:dyDescent="0.25">
      <c r="A100" s="2" t="s">
        <v>31</v>
      </c>
      <c r="C100" s="10">
        <v>0</v>
      </c>
      <c r="D100" s="10"/>
      <c r="E100" s="10">
        <v>0</v>
      </c>
      <c r="F100" s="10"/>
      <c r="G100" s="10">
        <v>0</v>
      </c>
      <c r="H100" s="10"/>
      <c r="I100" s="10">
        <f t="shared" si="2"/>
        <v>0</v>
      </c>
      <c r="J100" s="10"/>
      <c r="K100" s="10">
        <v>4047078</v>
      </c>
      <c r="L100" s="10"/>
      <c r="M100" s="10">
        <v>31521002994</v>
      </c>
      <c r="N100" s="10"/>
      <c r="O100" s="10">
        <v>18408096907</v>
      </c>
      <c r="P100" s="10"/>
      <c r="Q100" s="10">
        <f t="shared" si="3"/>
        <v>13112906087</v>
      </c>
    </row>
    <row r="101" spans="1:17" ht="21" x14ac:dyDescent="0.25">
      <c r="A101" s="2" t="s">
        <v>218</v>
      </c>
      <c r="C101" s="10">
        <v>0</v>
      </c>
      <c r="D101" s="10"/>
      <c r="E101" s="10">
        <v>0</v>
      </c>
      <c r="F101" s="10"/>
      <c r="G101" s="10">
        <v>0</v>
      </c>
      <c r="H101" s="10"/>
      <c r="I101" s="10">
        <f t="shared" si="2"/>
        <v>0</v>
      </c>
      <c r="J101" s="10"/>
      <c r="K101" s="10">
        <v>8028292</v>
      </c>
      <c r="L101" s="10"/>
      <c r="M101" s="10">
        <v>160378495158</v>
      </c>
      <c r="N101" s="10"/>
      <c r="O101" s="10">
        <v>67553658408</v>
      </c>
      <c r="P101" s="10"/>
      <c r="Q101" s="10">
        <f t="shared" si="3"/>
        <v>92824836750</v>
      </c>
    </row>
    <row r="102" spans="1:17" ht="21" x14ac:dyDescent="0.25">
      <c r="A102" s="2" t="s">
        <v>156</v>
      </c>
      <c r="C102" s="10">
        <v>0</v>
      </c>
      <c r="D102" s="10"/>
      <c r="E102" s="10">
        <v>0</v>
      </c>
      <c r="F102" s="10"/>
      <c r="G102" s="10">
        <v>0</v>
      </c>
      <c r="H102" s="10"/>
      <c r="I102" s="10">
        <f t="shared" si="2"/>
        <v>0</v>
      </c>
      <c r="J102" s="10"/>
      <c r="K102" s="10">
        <v>200000</v>
      </c>
      <c r="L102" s="10"/>
      <c r="M102" s="10">
        <v>1226445762</v>
      </c>
      <c r="N102" s="10"/>
      <c r="O102" s="10">
        <v>1115099407</v>
      </c>
      <c r="P102" s="10"/>
      <c r="Q102" s="10">
        <f t="shared" si="3"/>
        <v>111346355</v>
      </c>
    </row>
    <row r="103" spans="1:17" ht="21" x14ac:dyDescent="0.25">
      <c r="A103" s="2" t="s">
        <v>81</v>
      </c>
      <c r="C103" s="10">
        <v>0</v>
      </c>
      <c r="D103" s="10"/>
      <c r="E103" s="10">
        <v>0</v>
      </c>
      <c r="F103" s="10"/>
      <c r="G103" s="10">
        <v>0</v>
      </c>
      <c r="H103" s="10"/>
      <c r="I103" s="10">
        <f t="shared" si="2"/>
        <v>0</v>
      </c>
      <c r="J103" s="10"/>
      <c r="K103" s="10">
        <v>4300000</v>
      </c>
      <c r="L103" s="10"/>
      <c r="M103" s="10">
        <v>22017567999</v>
      </c>
      <c r="N103" s="10"/>
      <c r="O103" s="10">
        <v>18184935390</v>
      </c>
      <c r="P103" s="10"/>
      <c r="Q103" s="10">
        <f t="shared" si="3"/>
        <v>3832632609</v>
      </c>
    </row>
    <row r="104" spans="1:17" ht="21" x14ac:dyDescent="0.25">
      <c r="A104" s="2" t="s">
        <v>135</v>
      </c>
      <c r="C104" s="10">
        <v>0</v>
      </c>
      <c r="D104" s="10"/>
      <c r="E104" s="10">
        <v>0</v>
      </c>
      <c r="F104" s="10"/>
      <c r="G104" s="10">
        <v>0</v>
      </c>
      <c r="H104" s="10"/>
      <c r="I104" s="10">
        <f t="shared" si="2"/>
        <v>0</v>
      </c>
      <c r="J104" s="10"/>
      <c r="K104" s="10">
        <v>900000</v>
      </c>
      <c r="L104" s="10"/>
      <c r="M104" s="10">
        <v>2498928882</v>
      </c>
      <c r="N104" s="10"/>
      <c r="O104" s="10">
        <v>2032565888</v>
      </c>
      <c r="P104" s="10"/>
      <c r="Q104" s="10">
        <f t="shared" si="3"/>
        <v>466362994</v>
      </c>
    </row>
    <row r="105" spans="1:17" ht="21" x14ac:dyDescent="0.25">
      <c r="A105" s="2" t="s">
        <v>111</v>
      </c>
      <c r="C105" s="10">
        <v>0</v>
      </c>
      <c r="D105" s="10"/>
      <c r="E105" s="10">
        <v>0</v>
      </c>
      <c r="F105" s="10"/>
      <c r="G105" s="10">
        <v>0</v>
      </c>
      <c r="H105" s="10"/>
      <c r="I105" s="10">
        <f t="shared" si="2"/>
        <v>0</v>
      </c>
      <c r="J105" s="10"/>
      <c r="K105" s="10">
        <v>6401130</v>
      </c>
      <c r="L105" s="10"/>
      <c r="M105" s="10">
        <v>52571988521</v>
      </c>
      <c r="N105" s="10"/>
      <c r="O105" s="10">
        <v>24638047498</v>
      </c>
      <c r="P105" s="10"/>
      <c r="Q105" s="10">
        <f t="shared" si="3"/>
        <v>27933941023</v>
      </c>
    </row>
    <row r="106" spans="1:17" ht="21" x14ac:dyDescent="0.25">
      <c r="A106" s="2" t="s">
        <v>145</v>
      </c>
      <c r="C106" s="10">
        <v>0</v>
      </c>
      <c r="D106" s="10"/>
      <c r="E106" s="10">
        <v>0</v>
      </c>
      <c r="F106" s="10"/>
      <c r="G106" s="10">
        <v>0</v>
      </c>
      <c r="H106" s="10"/>
      <c r="I106" s="10">
        <f t="shared" si="2"/>
        <v>0</v>
      </c>
      <c r="J106" s="10"/>
      <c r="K106" s="10">
        <v>1904536</v>
      </c>
      <c r="L106" s="10"/>
      <c r="M106" s="10">
        <v>4297436933</v>
      </c>
      <c r="N106" s="10"/>
      <c r="O106" s="10">
        <v>4344361993</v>
      </c>
      <c r="P106" s="10"/>
      <c r="Q106" s="10">
        <f t="shared" si="3"/>
        <v>-46925060</v>
      </c>
    </row>
    <row r="107" spans="1:17" ht="21" x14ac:dyDescent="0.25">
      <c r="A107" s="2" t="s">
        <v>261</v>
      </c>
      <c r="C107" s="10">
        <v>0</v>
      </c>
      <c r="D107" s="10"/>
      <c r="E107" s="10">
        <v>0</v>
      </c>
      <c r="F107" s="10"/>
      <c r="G107" s="10">
        <v>0</v>
      </c>
      <c r="H107" s="10"/>
      <c r="I107" s="10">
        <f t="shared" si="2"/>
        <v>0</v>
      </c>
      <c r="J107" s="10"/>
      <c r="K107" s="10">
        <v>9350181</v>
      </c>
      <c r="L107" s="10"/>
      <c r="M107" s="10">
        <v>15568049701</v>
      </c>
      <c r="N107" s="10"/>
      <c r="O107" s="10">
        <v>10604644387</v>
      </c>
      <c r="P107" s="10"/>
      <c r="Q107" s="10">
        <f t="shared" si="3"/>
        <v>4963405314</v>
      </c>
    </row>
    <row r="108" spans="1:17" ht="21" x14ac:dyDescent="0.25">
      <c r="A108" s="2" t="s">
        <v>169</v>
      </c>
      <c r="C108" s="1" t="s">
        <v>169</v>
      </c>
      <c r="E108" s="13">
        <f>SUM(E8:E107)</f>
        <v>483582569432</v>
      </c>
      <c r="F108" s="2"/>
      <c r="G108" s="13">
        <f>SUM(G8:G107)</f>
        <v>311040715681</v>
      </c>
      <c r="H108" s="2"/>
      <c r="I108" s="13">
        <f>SUM(I8:I107)</f>
        <v>172541853751</v>
      </c>
      <c r="K108" s="1" t="s">
        <v>169</v>
      </c>
      <c r="M108" s="13">
        <f>SUM(M8:M107)</f>
        <v>4055020504681</v>
      </c>
      <c r="O108" s="13">
        <f>SUM(O8:O107)</f>
        <v>2817174566322</v>
      </c>
      <c r="Q108" s="13">
        <f>SUM(Q8:Q107)</f>
        <v>1237845938359</v>
      </c>
    </row>
    <row r="109" spans="1:17" ht="19.5" thickTop="1" x14ac:dyDescent="0.25">
      <c r="Q109" s="3"/>
    </row>
    <row r="110" spans="1:17" x14ac:dyDescent="0.25">
      <c r="I110" s="3"/>
      <c r="Q110" s="3"/>
    </row>
    <row r="111" spans="1:17" x14ac:dyDescent="0.25">
      <c r="I111" s="3"/>
      <c r="Q111" s="3"/>
    </row>
    <row r="112" spans="1:17" x14ac:dyDescent="0.25">
      <c r="I112" s="3"/>
      <c r="Q112" s="3"/>
    </row>
    <row r="113" spans="9:17" x14ac:dyDescent="0.25">
      <c r="I113" s="3"/>
      <c r="Q113" s="3"/>
    </row>
    <row r="114" spans="9:17" x14ac:dyDescent="0.25">
      <c r="I114" s="3"/>
      <c r="Q114" s="3"/>
    </row>
    <row r="115" spans="9:17" x14ac:dyDescent="0.25">
      <c r="I115" s="3"/>
      <c r="Q115" s="3"/>
    </row>
  </sheetData>
  <mergeCells count="15">
    <mergeCell ref="A2:Q2"/>
    <mergeCell ref="A3:Q3"/>
    <mergeCell ref="A4:Q4"/>
    <mergeCell ref="A5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66"/>
  <sheetViews>
    <sheetView rightToLeft="1" topLeftCell="A140" workbookViewId="0">
      <selection activeCell="O160" sqref="O160"/>
    </sheetView>
  </sheetViews>
  <sheetFormatPr defaultRowHeight="18.75" x14ac:dyDescent="0.25"/>
  <cols>
    <col min="1" max="1" width="32.42578125" style="1" bestFit="1" customWidth="1"/>
    <col min="2" max="2" width="1" style="1" customWidth="1"/>
    <col min="3" max="3" width="13.140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0" style="1" bestFit="1" customWidth="1"/>
    <col min="8" max="8" width="1" style="1" customWidth="1"/>
    <col min="9" max="9" width="21.85546875" style="1" customWidth="1"/>
    <col min="10" max="10" width="1" style="1" customWidth="1"/>
    <col min="11" max="11" width="13.14062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21.8554687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</row>
    <row r="3" spans="1:17" ht="26.25" x14ac:dyDescent="0.25">
      <c r="A3" s="21" t="s">
        <v>182</v>
      </c>
      <c r="B3" s="21" t="s">
        <v>182</v>
      </c>
      <c r="C3" s="21" t="s">
        <v>182</v>
      </c>
      <c r="D3" s="21" t="s">
        <v>182</v>
      </c>
      <c r="E3" s="21" t="s">
        <v>182</v>
      </c>
      <c r="F3" s="21" t="s">
        <v>182</v>
      </c>
      <c r="G3" s="21" t="s">
        <v>182</v>
      </c>
      <c r="H3" s="21" t="s">
        <v>182</v>
      </c>
      <c r="I3" s="21" t="s">
        <v>182</v>
      </c>
      <c r="J3" s="21" t="s">
        <v>182</v>
      </c>
      <c r="K3" s="21" t="s">
        <v>182</v>
      </c>
      <c r="L3" s="21" t="s">
        <v>182</v>
      </c>
      <c r="M3" s="21" t="s">
        <v>182</v>
      </c>
      <c r="N3" s="21" t="s">
        <v>182</v>
      </c>
      <c r="O3" s="21" t="s">
        <v>182</v>
      </c>
      <c r="P3" s="21" t="s">
        <v>182</v>
      </c>
      <c r="Q3" s="21" t="s">
        <v>182</v>
      </c>
    </row>
    <row r="4" spans="1:17" ht="26.25" x14ac:dyDescent="0.2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</row>
    <row r="5" spans="1:17" ht="28.5" x14ac:dyDescent="0.25">
      <c r="A5" s="22" t="s">
        <v>289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6.25" x14ac:dyDescent="0.25">
      <c r="A6" s="19" t="s">
        <v>3</v>
      </c>
      <c r="C6" s="19" t="s">
        <v>282</v>
      </c>
      <c r="D6" s="19" t="s">
        <v>184</v>
      </c>
      <c r="E6" s="19" t="s">
        <v>184</v>
      </c>
      <c r="F6" s="19" t="s">
        <v>184</v>
      </c>
      <c r="G6" s="19" t="s">
        <v>184</v>
      </c>
      <c r="H6" s="19" t="s">
        <v>184</v>
      </c>
      <c r="I6" s="19" t="s">
        <v>184</v>
      </c>
      <c r="K6" s="19" t="s">
        <v>285</v>
      </c>
      <c r="L6" s="19" t="s">
        <v>185</v>
      </c>
      <c r="M6" s="19" t="s">
        <v>185</v>
      </c>
      <c r="N6" s="19" t="s">
        <v>185</v>
      </c>
      <c r="O6" s="19" t="s">
        <v>185</v>
      </c>
      <c r="P6" s="19" t="s">
        <v>185</v>
      </c>
      <c r="Q6" s="19" t="s">
        <v>185</v>
      </c>
    </row>
    <row r="7" spans="1:17" ht="69.75" customHeight="1" x14ac:dyDescent="0.25">
      <c r="A7" s="19" t="s">
        <v>3</v>
      </c>
      <c r="C7" s="19" t="s">
        <v>7</v>
      </c>
      <c r="E7" s="19" t="s">
        <v>241</v>
      </c>
      <c r="G7" s="19" t="s">
        <v>242</v>
      </c>
      <c r="I7" s="23" t="s">
        <v>243</v>
      </c>
      <c r="K7" s="19" t="s">
        <v>7</v>
      </c>
      <c r="M7" s="19" t="s">
        <v>241</v>
      </c>
      <c r="O7" s="19" t="s">
        <v>242</v>
      </c>
      <c r="Q7" s="23" t="s">
        <v>243</v>
      </c>
    </row>
    <row r="8" spans="1:17" ht="21" x14ac:dyDescent="0.25">
      <c r="A8" s="2" t="s">
        <v>167</v>
      </c>
      <c r="C8" s="10">
        <v>1000000</v>
      </c>
      <c r="D8" s="10"/>
      <c r="E8" s="10">
        <v>2576925190</v>
      </c>
      <c r="F8" s="10"/>
      <c r="G8" s="10">
        <v>2534734577</v>
      </c>
      <c r="H8" s="10"/>
      <c r="I8" s="10">
        <f>E8-G8</f>
        <v>42190613</v>
      </c>
      <c r="J8" s="10"/>
      <c r="K8" s="10">
        <v>1000000</v>
      </c>
      <c r="L8" s="10"/>
      <c r="M8" s="10">
        <v>2576925190</v>
      </c>
      <c r="N8" s="10"/>
      <c r="O8" s="10">
        <v>2534734577</v>
      </c>
      <c r="P8" s="10"/>
      <c r="Q8" s="10">
        <f>M8-O8</f>
        <v>42190613</v>
      </c>
    </row>
    <row r="9" spans="1:17" ht="21" x14ac:dyDescent="0.25">
      <c r="A9" s="2" t="s">
        <v>165</v>
      </c>
      <c r="C9" s="10">
        <v>3000000</v>
      </c>
      <c r="D9" s="10"/>
      <c r="E9" s="10">
        <v>17592947100</v>
      </c>
      <c r="F9" s="10"/>
      <c r="G9" s="10">
        <v>16213076880</v>
      </c>
      <c r="H9" s="10"/>
      <c r="I9" s="10">
        <f t="shared" ref="I9:I72" si="0">E9-G9</f>
        <v>1379870220</v>
      </c>
      <c r="J9" s="10"/>
      <c r="K9" s="10">
        <v>3000000</v>
      </c>
      <c r="L9" s="10"/>
      <c r="M9" s="10">
        <v>17592947100</v>
      </c>
      <c r="N9" s="10"/>
      <c r="O9" s="10">
        <v>16213076880</v>
      </c>
      <c r="P9" s="10"/>
      <c r="Q9" s="10">
        <f t="shared" ref="Q9:Q72" si="1">M9-O9</f>
        <v>1379870220</v>
      </c>
    </row>
    <row r="10" spans="1:17" ht="21" x14ac:dyDescent="0.25">
      <c r="A10" s="2" t="s">
        <v>93</v>
      </c>
      <c r="C10" s="10">
        <v>7465301</v>
      </c>
      <c r="D10" s="10"/>
      <c r="E10" s="10">
        <v>94743130115</v>
      </c>
      <c r="F10" s="10"/>
      <c r="G10" s="10">
        <v>89261510390</v>
      </c>
      <c r="H10" s="10"/>
      <c r="I10" s="10">
        <f t="shared" si="0"/>
        <v>5481619725</v>
      </c>
      <c r="J10" s="10"/>
      <c r="K10" s="10">
        <v>7465301</v>
      </c>
      <c r="L10" s="10"/>
      <c r="M10" s="10">
        <v>94743130115</v>
      </c>
      <c r="N10" s="10"/>
      <c r="O10" s="10">
        <v>72012982265</v>
      </c>
      <c r="P10" s="10"/>
      <c r="Q10" s="10">
        <f t="shared" si="1"/>
        <v>22730147850</v>
      </c>
    </row>
    <row r="11" spans="1:17" ht="21" x14ac:dyDescent="0.25">
      <c r="A11" s="2" t="s">
        <v>160</v>
      </c>
      <c r="C11" s="10">
        <v>1025794</v>
      </c>
      <c r="D11" s="10"/>
      <c r="E11" s="10">
        <v>1979746671</v>
      </c>
      <c r="F11" s="10"/>
      <c r="G11" s="10">
        <v>1965147918</v>
      </c>
      <c r="H11" s="10"/>
      <c r="I11" s="10">
        <f t="shared" si="0"/>
        <v>14598753</v>
      </c>
      <c r="J11" s="10"/>
      <c r="K11" s="10">
        <v>1025794</v>
      </c>
      <c r="L11" s="10"/>
      <c r="M11" s="10">
        <v>1979746671</v>
      </c>
      <c r="N11" s="10"/>
      <c r="O11" s="10">
        <v>1965147918</v>
      </c>
      <c r="P11" s="10"/>
      <c r="Q11" s="10">
        <f t="shared" si="1"/>
        <v>14598753</v>
      </c>
    </row>
    <row r="12" spans="1:17" ht="21" x14ac:dyDescent="0.25">
      <c r="A12" s="2" t="s">
        <v>46</v>
      </c>
      <c r="C12" s="10">
        <v>3837529</v>
      </c>
      <c r="D12" s="10"/>
      <c r="E12" s="10">
        <v>10639174532</v>
      </c>
      <c r="F12" s="10"/>
      <c r="G12" s="10">
        <v>10585864424</v>
      </c>
      <c r="H12" s="10"/>
      <c r="I12" s="10">
        <f t="shared" si="0"/>
        <v>53310108</v>
      </c>
      <c r="J12" s="10"/>
      <c r="K12" s="10">
        <v>3837529</v>
      </c>
      <c r="L12" s="10"/>
      <c r="M12" s="10">
        <v>10639174532</v>
      </c>
      <c r="N12" s="10"/>
      <c r="O12" s="10">
        <v>7686536316</v>
      </c>
      <c r="P12" s="10"/>
      <c r="Q12" s="10">
        <f t="shared" si="1"/>
        <v>2952638216</v>
      </c>
    </row>
    <row r="13" spans="1:17" ht="21" x14ac:dyDescent="0.25">
      <c r="A13" s="2" t="s">
        <v>151</v>
      </c>
      <c r="C13" s="10">
        <v>10302604</v>
      </c>
      <c r="D13" s="10"/>
      <c r="E13" s="10">
        <v>137498877516</v>
      </c>
      <c r="F13" s="10"/>
      <c r="G13" s="10">
        <v>99543409444</v>
      </c>
      <c r="H13" s="10"/>
      <c r="I13" s="10">
        <f t="shared" si="0"/>
        <v>37955468072</v>
      </c>
      <c r="J13" s="10"/>
      <c r="K13" s="10">
        <v>10302604</v>
      </c>
      <c r="L13" s="10"/>
      <c r="M13" s="10">
        <v>137498877516</v>
      </c>
      <c r="N13" s="10"/>
      <c r="O13" s="10">
        <v>87712230759</v>
      </c>
      <c r="P13" s="10"/>
      <c r="Q13" s="10">
        <f t="shared" si="1"/>
        <v>49786646757</v>
      </c>
    </row>
    <row r="14" spans="1:17" ht="21" x14ac:dyDescent="0.25">
      <c r="A14" s="2" t="s">
        <v>68</v>
      </c>
      <c r="C14" s="10">
        <v>43117772</v>
      </c>
      <c r="D14" s="10"/>
      <c r="E14" s="10">
        <v>70679947120</v>
      </c>
      <c r="F14" s="10"/>
      <c r="G14" s="10">
        <v>63075349529</v>
      </c>
      <c r="H14" s="10"/>
      <c r="I14" s="10">
        <f t="shared" si="0"/>
        <v>7604597591</v>
      </c>
      <c r="J14" s="10"/>
      <c r="K14" s="10">
        <v>43117772</v>
      </c>
      <c r="L14" s="10"/>
      <c r="M14" s="10">
        <v>70679947120</v>
      </c>
      <c r="N14" s="10"/>
      <c r="O14" s="10">
        <v>63841599181</v>
      </c>
      <c r="P14" s="10"/>
      <c r="Q14" s="10">
        <f t="shared" si="1"/>
        <v>6838347939</v>
      </c>
    </row>
    <row r="15" spans="1:17" ht="21" x14ac:dyDescent="0.25">
      <c r="A15" s="2" t="s">
        <v>60</v>
      </c>
      <c r="C15" s="10">
        <v>7958995</v>
      </c>
      <c r="D15" s="10"/>
      <c r="E15" s="10">
        <v>301288555603</v>
      </c>
      <c r="F15" s="10"/>
      <c r="G15" s="10">
        <v>182905450793</v>
      </c>
      <c r="H15" s="10"/>
      <c r="I15" s="10">
        <f t="shared" si="0"/>
        <v>118383104810</v>
      </c>
      <c r="J15" s="10"/>
      <c r="K15" s="10">
        <v>7958995</v>
      </c>
      <c r="L15" s="10"/>
      <c r="M15" s="10">
        <v>301288555603</v>
      </c>
      <c r="N15" s="10"/>
      <c r="O15" s="10">
        <v>64996194301</v>
      </c>
      <c r="P15" s="10"/>
      <c r="Q15" s="10">
        <f t="shared" si="1"/>
        <v>236292361302</v>
      </c>
    </row>
    <row r="16" spans="1:17" ht="21" x14ac:dyDescent="0.25">
      <c r="A16" s="2" t="s">
        <v>47</v>
      </c>
      <c r="C16" s="10">
        <v>67141583</v>
      </c>
      <c r="D16" s="10"/>
      <c r="E16" s="10">
        <v>176416588035</v>
      </c>
      <c r="F16" s="10"/>
      <c r="G16" s="10">
        <v>118521567264</v>
      </c>
      <c r="H16" s="10"/>
      <c r="I16" s="10">
        <f t="shared" si="0"/>
        <v>57895020771</v>
      </c>
      <c r="J16" s="10"/>
      <c r="K16" s="10">
        <v>67141583</v>
      </c>
      <c r="L16" s="10"/>
      <c r="M16" s="10">
        <v>176416588035</v>
      </c>
      <c r="N16" s="10"/>
      <c r="O16" s="10">
        <v>108886842404</v>
      </c>
      <c r="P16" s="10"/>
      <c r="Q16" s="10">
        <f t="shared" si="1"/>
        <v>67529745631</v>
      </c>
    </row>
    <row r="17" spans="1:17" ht="21" x14ac:dyDescent="0.25">
      <c r="A17" s="2" t="s">
        <v>168</v>
      </c>
      <c r="C17" s="10">
        <v>725131</v>
      </c>
      <c r="D17" s="10"/>
      <c r="E17" s="10">
        <v>61022977786</v>
      </c>
      <c r="F17" s="10"/>
      <c r="G17" s="10">
        <v>51713535060</v>
      </c>
      <c r="H17" s="10"/>
      <c r="I17" s="10">
        <f t="shared" si="0"/>
        <v>9309442726</v>
      </c>
      <c r="J17" s="10"/>
      <c r="K17" s="10">
        <v>725131</v>
      </c>
      <c r="L17" s="10"/>
      <c r="M17" s="10">
        <v>61022977786</v>
      </c>
      <c r="N17" s="10"/>
      <c r="O17" s="10">
        <v>51713535060</v>
      </c>
      <c r="P17" s="10"/>
      <c r="Q17" s="10">
        <f t="shared" si="1"/>
        <v>9309442726</v>
      </c>
    </row>
    <row r="18" spans="1:17" ht="21" x14ac:dyDescent="0.25">
      <c r="A18" s="2" t="s">
        <v>59</v>
      </c>
      <c r="C18" s="10">
        <v>6466528</v>
      </c>
      <c r="D18" s="10"/>
      <c r="E18" s="10">
        <v>55503086038</v>
      </c>
      <c r="F18" s="10"/>
      <c r="G18" s="10">
        <v>42670002561</v>
      </c>
      <c r="H18" s="10"/>
      <c r="I18" s="10">
        <f t="shared" si="0"/>
        <v>12833083477</v>
      </c>
      <c r="J18" s="10"/>
      <c r="K18" s="10">
        <v>6466528</v>
      </c>
      <c r="L18" s="10"/>
      <c r="M18" s="10">
        <v>55503086038</v>
      </c>
      <c r="N18" s="10"/>
      <c r="O18" s="10">
        <v>32589615432</v>
      </c>
      <c r="P18" s="10"/>
      <c r="Q18" s="10">
        <f t="shared" si="1"/>
        <v>22913470606</v>
      </c>
    </row>
    <row r="19" spans="1:17" ht="21" x14ac:dyDescent="0.25">
      <c r="A19" s="2" t="s">
        <v>66</v>
      </c>
      <c r="C19" s="10">
        <v>10439342</v>
      </c>
      <c r="D19" s="10"/>
      <c r="E19" s="10">
        <v>150718297646</v>
      </c>
      <c r="F19" s="10"/>
      <c r="G19" s="10">
        <v>104725909910</v>
      </c>
      <c r="H19" s="10"/>
      <c r="I19" s="10">
        <f t="shared" si="0"/>
        <v>45992387736</v>
      </c>
      <c r="J19" s="10"/>
      <c r="K19" s="10">
        <v>10439342</v>
      </c>
      <c r="L19" s="10"/>
      <c r="M19" s="10">
        <v>150718297646</v>
      </c>
      <c r="N19" s="10"/>
      <c r="O19" s="10">
        <v>85355242105</v>
      </c>
      <c r="P19" s="10"/>
      <c r="Q19" s="10">
        <f t="shared" si="1"/>
        <v>65363055541</v>
      </c>
    </row>
    <row r="20" spans="1:17" ht="21" x14ac:dyDescent="0.25">
      <c r="A20" s="2" t="s">
        <v>58</v>
      </c>
      <c r="C20" s="10">
        <v>65955263</v>
      </c>
      <c r="D20" s="10"/>
      <c r="E20" s="10">
        <v>149215577702</v>
      </c>
      <c r="F20" s="10"/>
      <c r="G20" s="10">
        <v>111059395781</v>
      </c>
      <c r="H20" s="10"/>
      <c r="I20" s="10">
        <f t="shared" si="0"/>
        <v>38156181921</v>
      </c>
      <c r="J20" s="10"/>
      <c r="K20" s="10">
        <v>65955263</v>
      </c>
      <c r="L20" s="10"/>
      <c r="M20" s="10">
        <v>149215577702</v>
      </c>
      <c r="N20" s="10"/>
      <c r="O20" s="10">
        <v>117900595265</v>
      </c>
      <c r="P20" s="10"/>
      <c r="Q20" s="10">
        <f t="shared" si="1"/>
        <v>31314982437</v>
      </c>
    </row>
    <row r="21" spans="1:17" ht="21" x14ac:dyDescent="0.25">
      <c r="A21" s="2" t="s">
        <v>89</v>
      </c>
      <c r="C21" s="10">
        <v>9425959</v>
      </c>
      <c r="D21" s="10"/>
      <c r="E21" s="10">
        <v>170787539112</v>
      </c>
      <c r="F21" s="10"/>
      <c r="G21" s="10">
        <v>144093789366</v>
      </c>
      <c r="H21" s="10"/>
      <c r="I21" s="10">
        <f t="shared" si="0"/>
        <v>26693749746</v>
      </c>
      <c r="J21" s="10"/>
      <c r="K21" s="10">
        <v>9425959</v>
      </c>
      <c r="L21" s="10"/>
      <c r="M21" s="10">
        <v>170787539112</v>
      </c>
      <c r="N21" s="10"/>
      <c r="O21" s="10">
        <v>151663040595</v>
      </c>
      <c r="P21" s="10"/>
      <c r="Q21" s="10">
        <f t="shared" si="1"/>
        <v>19124498517</v>
      </c>
    </row>
    <row r="22" spans="1:17" ht="21" x14ac:dyDescent="0.25">
      <c r="A22" s="2" t="s">
        <v>163</v>
      </c>
      <c r="C22" s="10">
        <v>4980360</v>
      </c>
      <c r="D22" s="10"/>
      <c r="E22" s="10">
        <v>47738385154</v>
      </c>
      <c r="F22" s="10"/>
      <c r="G22" s="10">
        <v>43628602856</v>
      </c>
      <c r="H22" s="10"/>
      <c r="I22" s="10">
        <f t="shared" si="0"/>
        <v>4109782298</v>
      </c>
      <c r="J22" s="10"/>
      <c r="K22" s="10">
        <v>4980360</v>
      </c>
      <c r="L22" s="10"/>
      <c r="M22" s="10">
        <v>47738385154</v>
      </c>
      <c r="N22" s="10"/>
      <c r="O22" s="10">
        <v>43628602856</v>
      </c>
      <c r="P22" s="10"/>
      <c r="Q22" s="10">
        <f t="shared" si="1"/>
        <v>4109782298</v>
      </c>
    </row>
    <row r="23" spans="1:17" ht="21" x14ac:dyDescent="0.25">
      <c r="A23" s="2" t="s">
        <v>91</v>
      </c>
      <c r="C23" s="10">
        <v>985856</v>
      </c>
      <c r="D23" s="10"/>
      <c r="E23" s="10">
        <v>25649330434</v>
      </c>
      <c r="F23" s="10"/>
      <c r="G23" s="10">
        <v>23741771534</v>
      </c>
      <c r="H23" s="10"/>
      <c r="I23" s="10">
        <f t="shared" si="0"/>
        <v>1907558900</v>
      </c>
      <c r="J23" s="10"/>
      <c r="K23" s="10">
        <v>985856</v>
      </c>
      <c r="L23" s="10"/>
      <c r="M23" s="10">
        <v>25649330434</v>
      </c>
      <c r="N23" s="10"/>
      <c r="O23" s="10">
        <v>21658130302</v>
      </c>
      <c r="P23" s="10"/>
      <c r="Q23" s="10">
        <f t="shared" si="1"/>
        <v>3991200132</v>
      </c>
    </row>
    <row r="24" spans="1:17" ht="21" x14ac:dyDescent="0.25">
      <c r="A24" s="2" t="s">
        <v>48</v>
      </c>
      <c r="C24" s="10">
        <v>9994150</v>
      </c>
      <c r="D24" s="10"/>
      <c r="E24" s="10">
        <v>24831905632</v>
      </c>
      <c r="F24" s="10"/>
      <c r="G24" s="10">
        <v>20597391372</v>
      </c>
      <c r="H24" s="10"/>
      <c r="I24" s="10">
        <f t="shared" si="0"/>
        <v>4234514260</v>
      </c>
      <c r="J24" s="10"/>
      <c r="K24" s="10">
        <v>9994150</v>
      </c>
      <c r="L24" s="10"/>
      <c r="M24" s="10">
        <v>24831905632</v>
      </c>
      <c r="N24" s="10"/>
      <c r="O24" s="10">
        <v>16775668158</v>
      </c>
      <c r="P24" s="10"/>
      <c r="Q24" s="10">
        <f t="shared" si="1"/>
        <v>8056237474</v>
      </c>
    </row>
    <row r="25" spans="1:17" ht="21" x14ac:dyDescent="0.25">
      <c r="A25" s="2" t="s">
        <v>53</v>
      </c>
      <c r="C25" s="10">
        <v>44537340</v>
      </c>
      <c r="D25" s="10"/>
      <c r="E25" s="10">
        <v>208149342564</v>
      </c>
      <c r="F25" s="10"/>
      <c r="G25" s="10">
        <v>151775203945</v>
      </c>
      <c r="H25" s="10"/>
      <c r="I25" s="10">
        <f t="shared" si="0"/>
        <v>56374138619</v>
      </c>
      <c r="J25" s="10"/>
      <c r="K25" s="10">
        <v>44537340</v>
      </c>
      <c r="L25" s="10"/>
      <c r="M25" s="10">
        <v>208149342564</v>
      </c>
      <c r="N25" s="10"/>
      <c r="O25" s="10">
        <v>169715243982</v>
      </c>
      <c r="P25" s="10"/>
      <c r="Q25" s="10">
        <f t="shared" si="1"/>
        <v>38434098582</v>
      </c>
    </row>
    <row r="26" spans="1:17" ht="21" x14ac:dyDescent="0.25">
      <c r="A26" s="2" t="s">
        <v>116</v>
      </c>
      <c r="C26" s="10">
        <v>45520958</v>
      </c>
      <c r="D26" s="10"/>
      <c r="E26" s="10">
        <v>244364728181</v>
      </c>
      <c r="F26" s="10"/>
      <c r="G26" s="10">
        <v>183838159648</v>
      </c>
      <c r="H26" s="10"/>
      <c r="I26" s="10">
        <f t="shared" si="0"/>
        <v>60526568533</v>
      </c>
      <c r="J26" s="10"/>
      <c r="K26" s="10">
        <v>45520958</v>
      </c>
      <c r="L26" s="10"/>
      <c r="M26" s="10">
        <v>244364728181</v>
      </c>
      <c r="N26" s="10"/>
      <c r="O26" s="10">
        <v>115495594041</v>
      </c>
      <c r="P26" s="10"/>
      <c r="Q26" s="10">
        <f t="shared" si="1"/>
        <v>128869134140</v>
      </c>
    </row>
    <row r="27" spans="1:17" ht="21" x14ac:dyDescent="0.25">
      <c r="A27" s="2" t="s">
        <v>79</v>
      </c>
      <c r="C27" s="10">
        <v>19036740</v>
      </c>
      <c r="D27" s="10"/>
      <c r="E27" s="10">
        <v>171517440878</v>
      </c>
      <c r="F27" s="10"/>
      <c r="G27" s="10">
        <v>155551356372</v>
      </c>
      <c r="H27" s="10"/>
      <c r="I27" s="10">
        <f t="shared" si="0"/>
        <v>15966084506</v>
      </c>
      <c r="J27" s="10"/>
      <c r="K27" s="10">
        <v>19036740</v>
      </c>
      <c r="L27" s="10"/>
      <c r="M27" s="10">
        <v>171517440878</v>
      </c>
      <c r="N27" s="10"/>
      <c r="O27" s="10">
        <v>148708653570</v>
      </c>
      <c r="P27" s="10"/>
      <c r="Q27" s="10">
        <f t="shared" si="1"/>
        <v>22808787308</v>
      </c>
    </row>
    <row r="28" spans="1:17" ht="21" x14ac:dyDescent="0.25">
      <c r="A28" s="2" t="s">
        <v>128</v>
      </c>
      <c r="C28" s="10">
        <v>3000000</v>
      </c>
      <c r="D28" s="10"/>
      <c r="E28" s="10">
        <v>87577750200</v>
      </c>
      <c r="F28" s="10"/>
      <c r="G28" s="10">
        <v>61798575600</v>
      </c>
      <c r="H28" s="10"/>
      <c r="I28" s="10">
        <f t="shared" si="0"/>
        <v>25779174600</v>
      </c>
      <c r="J28" s="10"/>
      <c r="K28" s="10">
        <v>3000000</v>
      </c>
      <c r="L28" s="10"/>
      <c r="M28" s="10">
        <v>87577750200</v>
      </c>
      <c r="N28" s="10"/>
      <c r="O28" s="10">
        <v>37120820720</v>
      </c>
      <c r="P28" s="10"/>
      <c r="Q28" s="10">
        <f t="shared" si="1"/>
        <v>50456929480</v>
      </c>
    </row>
    <row r="29" spans="1:17" ht="21" x14ac:dyDescent="0.25">
      <c r="A29" s="2" t="s">
        <v>159</v>
      </c>
      <c r="C29" s="10">
        <v>5243789</v>
      </c>
      <c r="D29" s="10"/>
      <c r="E29" s="10">
        <v>24559361292</v>
      </c>
      <c r="F29" s="10"/>
      <c r="G29" s="10">
        <v>23580180508</v>
      </c>
      <c r="H29" s="10"/>
      <c r="I29" s="10">
        <f t="shared" si="0"/>
        <v>979180784</v>
      </c>
      <c r="J29" s="10"/>
      <c r="K29" s="10">
        <v>5243789</v>
      </c>
      <c r="L29" s="10"/>
      <c r="M29" s="10">
        <v>24559361292</v>
      </c>
      <c r="N29" s="10"/>
      <c r="O29" s="10">
        <v>23580180508</v>
      </c>
      <c r="P29" s="10"/>
      <c r="Q29" s="10">
        <f t="shared" si="1"/>
        <v>979180784</v>
      </c>
    </row>
    <row r="30" spans="1:17" ht="21" x14ac:dyDescent="0.25">
      <c r="A30" s="2" t="s">
        <v>51</v>
      </c>
      <c r="C30" s="10">
        <v>14200000</v>
      </c>
      <c r="D30" s="10"/>
      <c r="E30" s="10">
        <v>59390336310</v>
      </c>
      <c r="F30" s="10"/>
      <c r="G30" s="10">
        <v>59390336310</v>
      </c>
      <c r="H30" s="10"/>
      <c r="I30" s="10">
        <f t="shared" si="0"/>
        <v>0</v>
      </c>
      <c r="J30" s="10"/>
      <c r="K30" s="10">
        <v>14200000</v>
      </c>
      <c r="L30" s="10"/>
      <c r="M30" s="10">
        <v>59390336310</v>
      </c>
      <c r="N30" s="10"/>
      <c r="O30" s="10">
        <v>57600876592</v>
      </c>
      <c r="P30" s="10"/>
      <c r="Q30" s="10">
        <f t="shared" si="1"/>
        <v>1789459718</v>
      </c>
    </row>
    <row r="31" spans="1:17" ht="21" x14ac:dyDescent="0.25">
      <c r="A31" s="2" t="s">
        <v>88</v>
      </c>
      <c r="C31" s="10">
        <v>40012218</v>
      </c>
      <c r="D31" s="10"/>
      <c r="E31" s="10">
        <v>119823423288</v>
      </c>
      <c r="F31" s="10"/>
      <c r="G31" s="10">
        <v>81996379060</v>
      </c>
      <c r="H31" s="10"/>
      <c r="I31" s="10">
        <f t="shared" si="0"/>
        <v>37827044228</v>
      </c>
      <c r="J31" s="10"/>
      <c r="K31" s="10">
        <v>40012218</v>
      </c>
      <c r="L31" s="10"/>
      <c r="M31" s="10">
        <v>119823423288</v>
      </c>
      <c r="N31" s="10"/>
      <c r="O31" s="10">
        <v>100858558095</v>
      </c>
      <c r="P31" s="10"/>
      <c r="Q31" s="10">
        <f t="shared" si="1"/>
        <v>18964865193</v>
      </c>
    </row>
    <row r="32" spans="1:17" ht="21" x14ac:dyDescent="0.25">
      <c r="A32" s="2" t="s">
        <v>94</v>
      </c>
      <c r="C32" s="10">
        <v>1799032</v>
      </c>
      <c r="D32" s="10"/>
      <c r="E32" s="10">
        <v>81490978282</v>
      </c>
      <c r="F32" s="10"/>
      <c r="G32" s="10">
        <v>82161475115</v>
      </c>
      <c r="H32" s="10"/>
      <c r="I32" s="10">
        <f t="shared" si="0"/>
        <v>-670496833</v>
      </c>
      <c r="J32" s="10"/>
      <c r="K32" s="10">
        <v>1799032</v>
      </c>
      <c r="L32" s="10"/>
      <c r="M32" s="10">
        <v>81490978282</v>
      </c>
      <c r="N32" s="10"/>
      <c r="O32" s="10">
        <v>89222170546</v>
      </c>
      <c r="P32" s="10"/>
      <c r="Q32" s="10">
        <f t="shared" si="1"/>
        <v>-7731192264</v>
      </c>
    </row>
    <row r="33" spans="1:17" ht="21" x14ac:dyDescent="0.25">
      <c r="A33" s="2" t="s">
        <v>131</v>
      </c>
      <c r="C33" s="10">
        <v>16432454</v>
      </c>
      <c r="D33" s="10"/>
      <c r="E33" s="10">
        <v>92614848821</v>
      </c>
      <c r="F33" s="10"/>
      <c r="G33" s="10">
        <v>58699552070</v>
      </c>
      <c r="H33" s="10"/>
      <c r="I33" s="10">
        <f t="shared" si="0"/>
        <v>33915296751</v>
      </c>
      <c r="J33" s="10"/>
      <c r="K33" s="10">
        <v>16432454</v>
      </c>
      <c r="L33" s="10"/>
      <c r="M33" s="10">
        <v>92614848821</v>
      </c>
      <c r="N33" s="10"/>
      <c r="O33" s="10">
        <v>35757810468</v>
      </c>
      <c r="P33" s="10"/>
      <c r="Q33" s="10">
        <f t="shared" si="1"/>
        <v>56857038353</v>
      </c>
    </row>
    <row r="34" spans="1:17" ht="21" x14ac:dyDescent="0.25">
      <c r="A34" s="2" t="s">
        <v>18</v>
      </c>
      <c r="C34" s="10">
        <v>84676761</v>
      </c>
      <c r="D34" s="10"/>
      <c r="E34" s="10">
        <v>204846147096</v>
      </c>
      <c r="F34" s="10"/>
      <c r="G34" s="10">
        <v>142602568621</v>
      </c>
      <c r="H34" s="10"/>
      <c r="I34" s="10">
        <f t="shared" si="0"/>
        <v>62243578475</v>
      </c>
      <c r="J34" s="10"/>
      <c r="K34" s="10">
        <v>84676761</v>
      </c>
      <c r="L34" s="10"/>
      <c r="M34" s="10">
        <v>204846147096</v>
      </c>
      <c r="N34" s="10"/>
      <c r="O34" s="10">
        <v>134693331482</v>
      </c>
      <c r="P34" s="10"/>
      <c r="Q34" s="10">
        <f t="shared" si="1"/>
        <v>70152815614</v>
      </c>
    </row>
    <row r="35" spans="1:17" ht="21" x14ac:dyDescent="0.25">
      <c r="A35" s="2" t="s">
        <v>69</v>
      </c>
      <c r="C35" s="10">
        <v>14575402</v>
      </c>
      <c r="D35" s="10"/>
      <c r="E35" s="10">
        <v>208263371652</v>
      </c>
      <c r="F35" s="10"/>
      <c r="G35" s="10">
        <v>156486783422</v>
      </c>
      <c r="H35" s="10"/>
      <c r="I35" s="10">
        <f t="shared" si="0"/>
        <v>51776588230</v>
      </c>
      <c r="J35" s="10"/>
      <c r="K35" s="10">
        <v>14575402</v>
      </c>
      <c r="L35" s="10"/>
      <c r="M35" s="10">
        <v>208263371652</v>
      </c>
      <c r="N35" s="10"/>
      <c r="O35" s="10">
        <v>150724997661</v>
      </c>
      <c r="P35" s="10"/>
      <c r="Q35" s="10">
        <f t="shared" si="1"/>
        <v>57538373991</v>
      </c>
    </row>
    <row r="36" spans="1:17" ht="21" x14ac:dyDescent="0.25">
      <c r="A36" s="2" t="s">
        <v>37</v>
      </c>
      <c r="C36" s="10">
        <v>2832843</v>
      </c>
      <c r="D36" s="10"/>
      <c r="E36" s="10">
        <v>129444022942</v>
      </c>
      <c r="F36" s="10"/>
      <c r="G36" s="10">
        <v>114461439918</v>
      </c>
      <c r="H36" s="10"/>
      <c r="I36" s="10">
        <f t="shared" si="0"/>
        <v>14982583024</v>
      </c>
      <c r="J36" s="10"/>
      <c r="K36" s="10">
        <v>2832843</v>
      </c>
      <c r="L36" s="10"/>
      <c r="M36" s="10">
        <v>129444022942</v>
      </c>
      <c r="N36" s="10"/>
      <c r="O36" s="10">
        <v>90691356053</v>
      </c>
      <c r="P36" s="10"/>
      <c r="Q36" s="10">
        <f t="shared" si="1"/>
        <v>38752666889</v>
      </c>
    </row>
    <row r="37" spans="1:17" ht="21" x14ac:dyDescent="0.25">
      <c r="A37" s="2" t="s">
        <v>141</v>
      </c>
      <c r="C37" s="10">
        <v>14936648</v>
      </c>
      <c r="D37" s="10"/>
      <c r="E37" s="10">
        <v>154288564071</v>
      </c>
      <c r="F37" s="10"/>
      <c r="G37" s="10">
        <v>134872808169</v>
      </c>
      <c r="H37" s="10"/>
      <c r="I37" s="10">
        <f t="shared" si="0"/>
        <v>19415755902</v>
      </c>
      <c r="J37" s="10"/>
      <c r="K37" s="10">
        <v>14936648</v>
      </c>
      <c r="L37" s="10"/>
      <c r="M37" s="10">
        <v>154288564071</v>
      </c>
      <c r="N37" s="10"/>
      <c r="O37" s="10">
        <v>128444824520</v>
      </c>
      <c r="P37" s="10"/>
      <c r="Q37" s="10">
        <f t="shared" si="1"/>
        <v>25843739551</v>
      </c>
    </row>
    <row r="38" spans="1:17" ht="21" x14ac:dyDescent="0.25">
      <c r="A38" s="2" t="s">
        <v>115</v>
      </c>
      <c r="C38" s="10">
        <v>5818022</v>
      </c>
      <c r="D38" s="10"/>
      <c r="E38" s="10">
        <v>10454991177</v>
      </c>
      <c r="F38" s="10"/>
      <c r="G38" s="10">
        <v>8243913529</v>
      </c>
      <c r="H38" s="10"/>
      <c r="I38" s="10">
        <f t="shared" si="0"/>
        <v>2211077648</v>
      </c>
      <c r="J38" s="10"/>
      <c r="K38" s="10">
        <v>5818022</v>
      </c>
      <c r="L38" s="10"/>
      <c r="M38" s="10">
        <v>10454991177</v>
      </c>
      <c r="N38" s="10"/>
      <c r="O38" s="10">
        <v>6246438681</v>
      </c>
      <c r="P38" s="10"/>
      <c r="Q38" s="10">
        <f t="shared" si="1"/>
        <v>4208552496</v>
      </c>
    </row>
    <row r="39" spans="1:17" ht="21" x14ac:dyDescent="0.25">
      <c r="A39" s="2" t="s">
        <v>161</v>
      </c>
      <c r="C39" s="10">
        <v>5817302</v>
      </c>
      <c r="D39" s="10"/>
      <c r="E39" s="10">
        <v>39194149595</v>
      </c>
      <c r="F39" s="10"/>
      <c r="G39" s="10">
        <v>39238446032</v>
      </c>
      <c r="H39" s="10"/>
      <c r="I39" s="10">
        <f t="shared" si="0"/>
        <v>-44296437</v>
      </c>
      <c r="J39" s="10"/>
      <c r="K39" s="10">
        <v>5817302</v>
      </c>
      <c r="L39" s="10"/>
      <c r="M39" s="10">
        <v>39194149595</v>
      </c>
      <c r="N39" s="10"/>
      <c r="O39" s="10">
        <v>39238446032</v>
      </c>
      <c r="P39" s="10"/>
      <c r="Q39" s="10">
        <f t="shared" si="1"/>
        <v>-44296437</v>
      </c>
    </row>
    <row r="40" spans="1:17" ht="21" x14ac:dyDescent="0.25">
      <c r="A40" s="2" t="s">
        <v>33</v>
      </c>
      <c r="C40" s="10">
        <v>39745427</v>
      </c>
      <c r="D40" s="10"/>
      <c r="E40" s="10">
        <v>82228636260</v>
      </c>
      <c r="F40" s="10"/>
      <c r="G40" s="10">
        <v>70355735389</v>
      </c>
      <c r="H40" s="10"/>
      <c r="I40" s="10">
        <f t="shared" si="0"/>
        <v>11872900871</v>
      </c>
      <c r="J40" s="10"/>
      <c r="K40" s="10">
        <v>39745427</v>
      </c>
      <c r="L40" s="10"/>
      <c r="M40" s="10">
        <v>82228636260</v>
      </c>
      <c r="N40" s="10"/>
      <c r="O40" s="10">
        <v>68402816391</v>
      </c>
      <c r="P40" s="10"/>
      <c r="Q40" s="10">
        <f t="shared" si="1"/>
        <v>13825819869</v>
      </c>
    </row>
    <row r="41" spans="1:17" ht="21" x14ac:dyDescent="0.25">
      <c r="A41" s="2" t="s">
        <v>22</v>
      </c>
      <c r="C41" s="10">
        <v>51672819</v>
      </c>
      <c r="D41" s="10"/>
      <c r="E41" s="10">
        <v>159460237019</v>
      </c>
      <c r="F41" s="10"/>
      <c r="G41" s="10">
        <v>146024183499</v>
      </c>
      <c r="H41" s="10"/>
      <c r="I41" s="10">
        <f t="shared" si="0"/>
        <v>13436053520</v>
      </c>
      <c r="J41" s="10"/>
      <c r="K41" s="10">
        <v>51672819</v>
      </c>
      <c r="L41" s="10"/>
      <c r="M41" s="10">
        <v>159460237019</v>
      </c>
      <c r="N41" s="10"/>
      <c r="O41" s="10">
        <v>144083986296</v>
      </c>
      <c r="P41" s="10"/>
      <c r="Q41" s="10">
        <f t="shared" si="1"/>
        <v>15376250723</v>
      </c>
    </row>
    <row r="42" spans="1:17" ht="21" x14ac:dyDescent="0.25">
      <c r="A42" s="2" t="s">
        <v>127</v>
      </c>
      <c r="C42" s="10">
        <v>29603315</v>
      </c>
      <c r="D42" s="10"/>
      <c r="E42" s="10">
        <v>205327624811</v>
      </c>
      <c r="F42" s="10"/>
      <c r="G42" s="10">
        <v>155978496101</v>
      </c>
      <c r="H42" s="10"/>
      <c r="I42" s="10">
        <f t="shared" si="0"/>
        <v>49349128710</v>
      </c>
      <c r="J42" s="10"/>
      <c r="K42" s="10">
        <v>29603315</v>
      </c>
      <c r="L42" s="10"/>
      <c r="M42" s="10">
        <v>205327624811</v>
      </c>
      <c r="N42" s="10"/>
      <c r="O42" s="10">
        <v>104108954552</v>
      </c>
      <c r="P42" s="10"/>
      <c r="Q42" s="10">
        <f t="shared" si="1"/>
        <v>101218670259</v>
      </c>
    </row>
    <row r="43" spans="1:17" ht="21" x14ac:dyDescent="0.25">
      <c r="A43" s="2" t="s">
        <v>98</v>
      </c>
      <c r="C43" s="10">
        <v>10907504</v>
      </c>
      <c r="D43" s="10"/>
      <c r="E43" s="10">
        <v>195358561343</v>
      </c>
      <c r="F43" s="10"/>
      <c r="G43" s="10">
        <v>178690850292</v>
      </c>
      <c r="H43" s="10"/>
      <c r="I43" s="10">
        <f t="shared" si="0"/>
        <v>16667711051</v>
      </c>
      <c r="J43" s="10"/>
      <c r="K43" s="10">
        <v>10907504</v>
      </c>
      <c r="L43" s="10"/>
      <c r="M43" s="10">
        <v>195358561343</v>
      </c>
      <c r="N43" s="10"/>
      <c r="O43" s="10">
        <v>118555089266</v>
      </c>
      <c r="P43" s="10"/>
      <c r="Q43" s="10">
        <f t="shared" si="1"/>
        <v>76803472077</v>
      </c>
    </row>
    <row r="44" spans="1:17" ht="21" x14ac:dyDescent="0.25">
      <c r="A44" s="2" t="s">
        <v>42</v>
      </c>
      <c r="C44" s="10">
        <v>11496767</v>
      </c>
      <c r="D44" s="10"/>
      <c r="E44" s="10">
        <v>223594781025</v>
      </c>
      <c r="F44" s="10"/>
      <c r="G44" s="10">
        <v>204771750990</v>
      </c>
      <c r="H44" s="10"/>
      <c r="I44" s="10">
        <f t="shared" si="0"/>
        <v>18823030035</v>
      </c>
      <c r="J44" s="10"/>
      <c r="K44" s="10">
        <v>11496767</v>
      </c>
      <c r="L44" s="10"/>
      <c r="M44" s="10">
        <v>223594781025</v>
      </c>
      <c r="N44" s="10"/>
      <c r="O44" s="10">
        <v>134724528171</v>
      </c>
      <c r="P44" s="10"/>
      <c r="Q44" s="10">
        <f t="shared" si="1"/>
        <v>88870252854</v>
      </c>
    </row>
    <row r="45" spans="1:17" ht="21" x14ac:dyDescent="0.25">
      <c r="A45" s="2" t="s">
        <v>32</v>
      </c>
      <c r="C45" s="10">
        <v>39219246</v>
      </c>
      <c r="D45" s="10"/>
      <c r="E45" s="10">
        <v>134649641050</v>
      </c>
      <c r="F45" s="10"/>
      <c r="G45" s="10">
        <v>104698939437</v>
      </c>
      <c r="H45" s="10"/>
      <c r="I45" s="10">
        <f t="shared" si="0"/>
        <v>29950701613</v>
      </c>
      <c r="J45" s="10"/>
      <c r="K45" s="10">
        <v>39219246</v>
      </c>
      <c r="L45" s="10"/>
      <c r="M45" s="10">
        <v>134649641050</v>
      </c>
      <c r="N45" s="10"/>
      <c r="O45" s="10">
        <v>97831350468</v>
      </c>
      <c r="P45" s="10"/>
      <c r="Q45" s="10">
        <f t="shared" si="1"/>
        <v>36818290582</v>
      </c>
    </row>
    <row r="46" spans="1:17" ht="21" x14ac:dyDescent="0.25">
      <c r="A46" s="2" t="s">
        <v>74</v>
      </c>
      <c r="C46" s="10">
        <v>1846489</v>
      </c>
      <c r="D46" s="10"/>
      <c r="E46" s="10">
        <v>79811313279</v>
      </c>
      <c r="F46" s="10"/>
      <c r="G46" s="10">
        <v>59856385482</v>
      </c>
      <c r="H46" s="10"/>
      <c r="I46" s="10">
        <f t="shared" si="0"/>
        <v>19954927797</v>
      </c>
      <c r="J46" s="10"/>
      <c r="K46" s="10">
        <v>1846489</v>
      </c>
      <c r="L46" s="10"/>
      <c r="M46" s="10">
        <v>79811313279</v>
      </c>
      <c r="N46" s="10"/>
      <c r="O46" s="10">
        <v>31379920097</v>
      </c>
      <c r="P46" s="10"/>
      <c r="Q46" s="10">
        <f t="shared" si="1"/>
        <v>48431393182</v>
      </c>
    </row>
    <row r="47" spans="1:17" ht="21" x14ac:dyDescent="0.25">
      <c r="A47" s="2" t="s">
        <v>72</v>
      </c>
      <c r="C47" s="10">
        <v>22078291</v>
      </c>
      <c r="D47" s="10"/>
      <c r="E47" s="10">
        <v>190158192035</v>
      </c>
      <c r="F47" s="10"/>
      <c r="G47" s="10">
        <v>168031489967</v>
      </c>
      <c r="H47" s="10"/>
      <c r="I47" s="10">
        <f t="shared" si="0"/>
        <v>22126702068</v>
      </c>
      <c r="J47" s="10"/>
      <c r="K47" s="10">
        <v>22078291</v>
      </c>
      <c r="L47" s="10"/>
      <c r="M47" s="10">
        <v>190158192035</v>
      </c>
      <c r="N47" s="10"/>
      <c r="O47" s="10">
        <v>113189285083</v>
      </c>
      <c r="P47" s="10"/>
      <c r="Q47" s="10">
        <f t="shared" si="1"/>
        <v>76968906952</v>
      </c>
    </row>
    <row r="48" spans="1:17" ht="21" x14ac:dyDescent="0.25">
      <c r="A48" s="2" t="s">
        <v>153</v>
      </c>
      <c r="C48" s="10">
        <v>31742081</v>
      </c>
      <c r="D48" s="10"/>
      <c r="E48" s="10">
        <v>82489895835</v>
      </c>
      <c r="F48" s="10"/>
      <c r="G48" s="10">
        <v>82489895835</v>
      </c>
      <c r="H48" s="10"/>
      <c r="I48" s="10">
        <f t="shared" si="0"/>
        <v>0</v>
      </c>
      <c r="J48" s="10"/>
      <c r="K48" s="10">
        <v>31742081</v>
      </c>
      <c r="L48" s="10"/>
      <c r="M48" s="10">
        <v>82489895835</v>
      </c>
      <c r="N48" s="10"/>
      <c r="O48" s="10">
        <v>82489895835</v>
      </c>
      <c r="P48" s="10"/>
      <c r="Q48" s="10">
        <f t="shared" si="1"/>
        <v>0</v>
      </c>
    </row>
    <row r="49" spans="1:17" ht="21" x14ac:dyDescent="0.25">
      <c r="A49" s="2" t="s">
        <v>50</v>
      </c>
      <c r="C49" s="10">
        <v>63315977</v>
      </c>
      <c r="D49" s="10"/>
      <c r="E49" s="10">
        <v>177484988206</v>
      </c>
      <c r="F49" s="10"/>
      <c r="G49" s="10">
        <v>146716230306</v>
      </c>
      <c r="H49" s="10"/>
      <c r="I49" s="10">
        <f t="shared" si="0"/>
        <v>30768757900</v>
      </c>
      <c r="J49" s="10"/>
      <c r="K49" s="10">
        <v>63315977</v>
      </c>
      <c r="L49" s="10"/>
      <c r="M49" s="10">
        <v>177484988206</v>
      </c>
      <c r="N49" s="10"/>
      <c r="O49" s="10">
        <v>111618738665</v>
      </c>
      <c r="P49" s="10"/>
      <c r="Q49" s="10">
        <f t="shared" si="1"/>
        <v>65866249541</v>
      </c>
    </row>
    <row r="50" spans="1:17" ht="21" x14ac:dyDescent="0.25">
      <c r="A50" s="2" t="s">
        <v>166</v>
      </c>
      <c r="C50" s="10">
        <v>8578139</v>
      </c>
      <c r="D50" s="10"/>
      <c r="E50" s="10">
        <v>22530813971</v>
      </c>
      <c r="F50" s="10"/>
      <c r="G50" s="10">
        <v>24648604361</v>
      </c>
      <c r="H50" s="10"/>
      <c r="I50" s="10">
        <f t="shared" si="0"/>
        <v>-2117790390</v>
      </c>
      <c r="J50" s="10"/>
      <c r="K50" s="10">
        <v>8578139</v>
      </c>
      <c r="L50" s="10"/>
      <c r="M50" s="10">
        <v>22530813971</v>
      </c>
      <c r="N50" s="10"/>
      <c r="O50" s="10">
        <v>24648604361</v>
      </c>
      <c r="P50" s="10"/>
      <c r="Q50" s="10">
        <f t="shared" si="1"/>
        <v>-2117790390</v>
      </c>
    </row>
    <row r="51" spans="1:17" ht="21" x14ac:dyDescent="0.25">
      <c r="A51" s="2" t="s">
        <v>148</v>
      </c>
      <c r="C51" s="10">
        <v>3387852</v>
      </c>
      <c r="D51" s="10"/>
      <c r="E51" s="10">
        <v>85285413245</v>
      </c>
      <c r="F51" s="10"/>
      <c r="G51" s="10">
        <v>67879055632</v>
      </c>
      <c r="H51" s="10"/>
      <c r="I51" s="10">
        <f t="shared" si="0"/>
        <v>17406357613</v>
      </c>
      <c r="J51" s="10"/>
      <c r="K51" s="10">
        <v>3387852</v>
      </c>
      <c r="L51" s="10"/>
      <c r="M51" s="10">
        <v>85285413245</v>
      </c>
      <c r="N51" s="10"/>
      <c r="O51" s="10">
        <v>93413954976</v>
      </c>
      <c r="P51" s="10"/>
      <c r="Q51" s="10">
        <f t="shared" si="1"/>
        <v>-8128541731</v>
      </c>
    </row>
    <row r="52" spans="1:17" ht="21" x14ac:dyDescent="0.25">
      <c r="A52" s="2" t="s">
        <v>120</v>
      </c>
      <c r="C52" s="10">
        <v>8656771</v>
      </c>
      <c r="D52" s="10"/>
      <c r="E52" s="10">
        <v>218869484001</v>
      </c>
      <c r="F52" s="10"/>
      <c r="G52" s="10">
        <v>155734055923</v>
      </c>
      <c r="H52" s="10"/>
      <c r="I52" s="10">
        <f t="shared" si="0"/>
        <v>63135428078</v>
      </c>
      <c r="J52" s="10"/>
      <c r="K52" s="10">
        <v>8656771</v>
      </c>
      <c r="L52" s="10"/>
      <c r="M52" s="10">
        <v>218869484001</v>
      </c>
      <c r="N52" s="10"/>
      <c r="O52" s="10">
        <v>120273733942</v>
      </c>
      <c r="P52" s="10"/>
      <c r="Q52" s="10">
        <f t="shared" si="1"/>
        <v>98595750059</v>
      </c>
    </row>
    <row r="53" spans="1:17" ht="21" x14ac:dyDescent="0.25">
      <c r="A53" s="2" t="s">
        <v>150</v>
      </c>
      <c r="C53" s="10">
        <v>28306998</v>
      </c>
      <c r="D53" s="10"/>
      <c r="E53" s="10">
        <v>174989391961</v>
      </c>
      <c r="F53" s="10"/>
      <c r="G53" s="10">
        <v>128924768716</v>
      </c>
      <c r="H53" s="10"/>
      <c r="I53" s="10">
        <f t="shared" si="0"/>
        <v>46064623245</v>
      </c>
      <c r="J53" s="10"/>
      <c r="K53" s="10">
        <v>28306998</v>
      </c>
      <c r="L53" s="10"/>
      <c r="M53" s="10">
        <v>174989391961</v>
      </c>
      <c r="N53" s="10"/>
      <c r="O53" s="10">
        <v>109228240142</v>
      </c>
      <c r="P53" s="10"/>
      <c r="Q53" s="10">
        <f t="shared" si="1"/>
        <v>65761151819</v>
      </c>
    </row>
    <row r="54" spans="1:17" ht="21" x14ac:dyDescent="0.25">
      <c r="A54" s="2" t="s">
        <v>132</v>
      </c>
      <c r="C54" s="10">
        <v>5486326</v>
      </c>
      <c r="D54" s="10"/>
      <c r="E54" s="10">
        <v>160432225149</v>
      </c>
      <c r="F54" s="10"/>
      <c r="G54" s="10">
        <v>127442089947</v>
      </c>
      <c r="H54" s="10"/>
      <c r="I54" s="10">
        <f t="shared" si="0"/>
        <v>32990135202</v>
      </c>
      <c r="J54" s="10"/>
      <c r="K54" s="10">
        <v>5486326</v>
      </c>
      <c r="L54" s="10"/>
      <c r="M54" s="10">
        <v>160432225149</v>
      </c>
      <c r="N54" s="10"/>
      <c r="O54" s="10">
        <v>134758112463</v>
      </c>
      <c r="P54" s="10"/>
      <c r="Q54" s="10">
        <f t="shared" si="1"/>
        <v>25674112686</v>
      </c>
    </row>
    <row r="55" spans="1:17" ht="21" x14ac:dyDescent="0.25">
      <c r="A55" s="2" t="s">
        <v>92</v>
      </c>
      <c r="C55" s="10">
        <v>2147520</v>
      </c>
      <c r="D55" s="10"/>
      <c r="E55" s="10">
        <v>113663255219</v>
      </c>
      <c r="F55" s="10"/>
      <c r="G55" s="10">
        <v>105224813324</v>
      </c>
      <c r="H55" s="10"/>
      <c r="I55" s="10">
        <f t="shared" si="0"/>
        <v>8438441895</v>
      </c>
      <c r="J55" s="10"/>
      <c r="K55" s="10">
        <v>2147520</v>
      </c>
      <c r="L55" s="10"/>
      <c r="M55" s="10">
        <v>113663255219</v>
      </c>
      <c r="N55" s="10"/>
      <c r="O55" s="10">
        <v>70980934221</v>
      </c>
      <c r="P55" s="10"/>
      <c r="Q55" s="10">
        <f t="shared" si="1"/>
        <v>42682320998</v>
      </c>
    </row>
    <row r="56" spans="1:17" ht="21" x14ac:dyDescent="0.25">
      <c r="A56" s="2" t="s">
        <v>61</v>
      </c>
      <c r="C56" s="10">
        <v>8500000</v>
      </c>
      <c r="D56" s="10"/>
      <c r="E56" s="10">
        <v>144479473350</v>
      </c>
      <c r="F56" s="10"/>
      <c r="G56" s="10">
        <v>136650778492</v>
      </c>
      <c r="H56" s="10"/>
      <c r="I56" s="10">
        <f t="shared" si="0"/>
        <v>7828694858</v>
      </c>
      <c r="J56" s="10"/>
      <c r="K56" s="10">
        <v>8500000</v>
      </c>
      <c r="L56" s="10"/>
      <c r="M56" s="10">
        <v>144479473350</v>
      </c>
      <c r="N56" s="10"/>
      <c r="O56" s="10">
        <v>55328975201</v>
      </c>
      <c r="P56" s="10"/>
      <c r="Q56" s="10">
        <f t="shared" si="1"/>
        <v>89150498149</v>
      </c>
    </row>
    <row r="57" spans="1:17" ht="21" x14ac:dyDescent="0.25">
      <c r="A57" s="2" t="s">
        <v>119</v>
      </c>
      <c r="C57" s="10">
        <v>36687225</v>
      </c>
      <c r="D57" s="10"/>
      <c r="E57" s="10">
        <v>154715439190</v>
      </c>
      <c r="F57" s="10"/>
      <c r="G57" s="10">
        <v>142414574609</v>
      </c>
      <c r="H57" s="10"/>
      <c r="I57" s="10">
        <f t="shared" si="0"/>
        <v>12300864581</v>
      </c>
      <c r="J57" s="10"/>
      <c r="K57" s="10">
        <v>36687225</v>
      </c>
      <c r="L57" s="10"/>
      <c r="M57" s="10">
        <v>154715439190</v>
      </c>
      <c r="N57" s="10"/>
      <c r="O57" s="10">
        <v>72843669131</v>
      </c>
      <c r="P57" s="10"/>
      <c r="Q57" s="10">
        <f t="shared" si="1"/>
        <v>81871770059</v>
      </c>
    </row>
    <row r="58" spans="1:17" ht="21" x14ac:dyDescent="0.25">
      <c r="A58" s="2" t="s">
        <v>86</v>
      </c>
      <c r="C58" s="10">
        <v>84605557</v>
      </c>
      <c r="D58" s="10"/>
      <c r="E58" s="10">
        <v>174115527236</v>
      </c>
      <c r="F58" s="10"/>
      <c r="G58" s="10">
        <v>135880793211</v>
      </c>
      <c r="H58" s="10"/>
      <c r="I58" s="10">
        <f t="shared" si="0"/>
        <v>38234734025</v>
      </c>
      <c r="J58" s="10"/>
      <c r="K58" s="10">
        <v>84605557</v>
      </c>
      <c r="L58" s="10"/>
      <c r="M58" s="10">
        <v>174115527236</v>
      </c>
      <c r="N58" s="10"/>
      <c r="O58" s="10">
        <v>139667162996</v>
      </c>
      <c r="P58" s="10"/>
      <c r="Q58" s="10">
        <f t="shared" si="1"/>
        <v>34448364240</v>
      </c>
    </row>
    <row r="59" spans="1:17" ht="21" x14ac:dyDescent="0.25">
      <c r="A59" s="2" t="s">
        <v>117</v>
      </c>
      <c r="C59" s="10">
        <v>19463545</v>
      </c>
      <c r="D59" s="10"/>
      <c r="E59" s="10">
        <v>103518172032</v>
      </c>
      <c r="F59" s="10"/>
      <c r="G59" s="10">
        <v>91350924200</v>
      </c>
      <c r="H59" s="10"/>
      <c r="I59" s="10">
        <f t="shared" si="0"/>
        <v>12167247832</v>
      </c>
      <c r="J59" s="10"/>
      <c r="K59" s="10">
        <v>19463545</v>
      </c>
      <c r="L59" s="10"/>
      <c r="M59" s="10">
        <v>103518172032</v>
      </c>
      <c r="N59" s="10"/>
      <c r="O59" s="10">
        <v>89066693054</v>
      </c>
      <c r="P59" s="10"/>
      <c r="Q59" s="10">
        <f t="shared" si="1"/>
        <v>14451478978</v>
      </c>
    </row>
    <row r="60" spans="1:17" ht="21" x14ac:dyDescent="0.25">
      <c r="A60" s="2" t="s">
        <v>105</v>
      </c>
      <c r="C60" s="10">
        <v>12882814</v>
      </c>
      <c r="D60" s="10"/>
      <c r="E60" s="10">
        <v>168227304796</v>
      </c>
      <c r="F60" s="10"/>
      <c r="G60" s="10">
        <v>129366286059</v>
      </c>
      <c r="H60" s="10"/>
      <c r="I60" s="10">
        <f t="shared" si="0"/>
        <v>38861018737</v>
      </c>
      <c r="J60" s="10"/>
      <c r="K60" s="10">
        <v>12882814</v>
      </c>
      <c r="L60" s="10"/>
      <c r="M60" s="10">
        <v>168227304796</v>
      </c>
      <c r="N60" s="10"/>
      <c r="O60" s="10">
        <v>70639707109</v>
      </c>
      <c r="P60" s="10"/>
      <c r="Q60" s="10">
        <f t="shared" si="1"/>
        <v>97587597687</v>
      </c>
    </row>
    <row r="61" spans="1:17" ht="21" x14ac:dyDescent="0.25">
      <c r="A61" s="2" t="s">
        <v>85</v>
      </c>
      <c r="C61" s="10">
        <v>43000000</v>
      </c>
      <c r="D61" s="10"/>
      <c r="E61" s="10">
        <v>118957296680</v>
      </c>
      <c r="F61" s="10"/>
      <c r="G61" s="10">
        <v>104102414322</v>
      </c>
      <c r="H61" s="10"/>
      <c r="I61" s="10">
        <f t="shared" si="0"/>
        <v>14854882358</v>
      </c>
      <c r="J61" s="10"/>
      <c r="K61" s="10">
        <v>43000000</v>
      </c>
      <c r="L61" s="10"/>
      <c r="M61" s="10">
        <v>118957296680</v>
      </c>
      <c r="N61" s="10"/>
      <c r="O61" s="10">
        <v>85516801080</v>
      </c>
      <c r="P61" s="10"/>
      <c r="Q61" s="10">
        <f t="shared" si="1"/>
        <v>33440495600</v>
      </c>
    </row>
    <row r="62" spans="1:17" ht="21" x14ac:dyDescent="0.25">
      <c r="A62" s="2" t="s">
        <v>123</v>
      </c>
      <c r="C62" s="10">
        <v>72356569</v>
      </c>
      <c r="D62" s="10"/>
      <c r="E62" s="10">
        <v>187678018614</v>
      </c>
      <c r="F62" s="10"/>
      <c r="G62" s="10">
        <v>165603470662</v>
      </c>
      <c r="H62" s="10"/>
      <c r="I62" s="10">
        <f t="shared" si="0"/>
        <v>22074547952</v>
      </c>
      <c r="J62" s="10"/>
      <c r="K62" s="10">
        <v>72356569</v>
      </c>
      <c r="L62" s="10"/>
      <c r="M62" s="10">
        <v>187678018614</v>
      </c>
      <c r="N62" s="10"/>
      <c r="O62" s="10">
        <v>166515652570</v>
      </c>
      <c r="P62" s="10"/>
      <c r="Q62" s="10">
        <f t="shared" si="1"/>
        <v>21162366044</v>
      </c>
    </row>
    <row r="63" spans="1:17" ht="21" x14ac:dyDescent="0.25">
      <c r="A63" s="2" t="s">
        <v>90</v>
      </c>
      <c r="C63" s="10">
        <v>10941094</v>
      </c>
      <c r="D63" s="10"/>
      <c r="E63" s="10">
        <v>205948171943</v>
      </c>
      <c r="F63" s="10"/>
      <c r="G63" s="10">
        <v>151311562417</v>
      </c>
      <c r="H63" s="10"/>
      <c r="I63" s="10">
        <f t="shared" si="0"/>
        <v>54636609526</v>
      </c>
      <c r="J63" s="10"/>
      <c r="K63" s="10">
        <v>10941094</v>
      </c>
      <c r="L63" s="10"/>
      <c r="M63" s="10">
        <v>205948171943</v>
      </c>
      <c r="N63" s="10"/>
      <c r="O63" s="10">
        <v>135478144624</v>
      </c>
      <c r="P63" s="10"/>
      <c r="Q63" s="10">
        <f t="shared" si="1"/>
        <v>70470027319</v>
      </c>
    </row>
    <row r="64" spans="1:17" ht="21" x14ac:dyDescent="0.25">
      <c r="A64" s="2" t="s">
        <v>102</v>
      </c>
      <c r="C64" s="10">
        <v>34618</v>
      </c>
      <c r="D64" s="10"/>
      <c r="E64" s="10">
        <v>966977670400</v>
      </c>
      <c r="F64" s="10"/>
      <c r="G64" s="10">
        <v>870885970516</v>
      </c>
      <c r="H64" s="10"/>
      <c r="I64" s="10">
        <f t="shared" si="0"/>
        <v>96091699884</v>
      </c>
      <c r="J64" s="10"/>
      <c r="K64" s="10">
        <v>34618</v>
      </c>
      <c r="L64" s="10"/>
      <c r="M64" s="10">
        <v>966977670400</v>
      </c>
      <c r="N64" s="10"/>
      <c r="O64" s="10">
        <v>827849675199</v>
      </c>
      <c r="P64" s="10"/>
      <c r="Q64" s="10">
        <f t="shared" si="1"/>
        <v>139127995201</v>
      </c>
    </row>
    <row r="65" spans="1:17" ht="21" x14ac:dyDescent="0.25">
      <c r="A65" s="2" t="s">
        <v>104</v>
      </c>
      <c r="C65" s="10">
        <v>9227875</v>
      </c>
      <c r="D65" s="10"/>
      <c r="E65" s="10">
        <v>178735729632</v>
      </c>
      <c r="F65" s="10"/>
      <c r="G65" s="10">
        <v>152181753406</v>
      </c>
      <c r="H65" s="10"/>
      <c r="I65" s="10">
        <f t="shared" si="0"/>
        <v>26553976226</v>
      </c>
      <c r="J65" s="10"/>
      <c r="K65" s="10">
        <v>9227875</v>
      </c>
      <c r="L65" s="10"/>
      <c r="M65" s="10">
        <v>178735729632</v>
      </c>
      <c r="N65" s="10"/>
      <c r="O65" s="10">
        <v>105033056676</v>
      </c>
      <c r="P65" s="10"/>
      <c r="Q65" s="10">
        <f t="shared" si="1"/>
        <v>73702672956</v>
      </c>
    </row>
    <row r="66" spans="1:17" ht="21" x14ac:dyDescent="0.25">
      <c r="A66" s="2" t="s">
        <v>75</v>
      </c>
      <c r="C66" s="10">
        <v>2760101</v>
      </c>
      <c r="D66" s="10"/>
      <c r="E66" s="10">
        <v>16925570291</v>
      </c>
      <c r="F66" s="10"/>
      <c r="G66" s="10">
        <v>12406607349</v>
      </c>
      <c r="H66" s="10"/>
      <c r="I66" s="10">
        <f t="shared" si="0"/>
        <v>4518962942</v>
      </c>
      <c r="J66" s="10"/>
      <c r="K66" s="10">
        <v>2760101</v>
      </c>
      <c r="L66" s="10"/>
      <c r="M66" s="10">
        <v>16925570291</v>
      </c>
      <c r="N66" s="10"/>
      <c r="O66" s="10">
        <v>12932117054</v>
      </c>
      <c r="P66" s="10"/>
      <c r="Q66" s="10">
        <f t="shared" si="1"/>
        <v>3993453237</v>
      </c>
    </row>
    <row r="67" spans="1:17" ht="21" x14ac:dyDescent="0.25">
      <c r="A67" s="2" t="s">
        <v>63</v>
      </c>
      <c r="C67" s="10">
        <v>16099143</v>
      </c>
      <c r="D67" s="10"/>
      <c r="E67" s="10">
        <v>86902349637</v>
      </c>
      <c r="F67" s="10"/>
      <c r="G67" s="10">
        <v>82397485189</v>
      </c>
      <c r="H67" s="10"/>
      <c r="I67" s="10">
        <f t="shared" si="0"/>
        <v>4504864448</v>
      </c>
      <c r="J67" s="10"/>
      <c r="K67" s="10">
        <v>16099143</v>
      </c>
      <c r="L67" s="10"/>
      <c r="M67" s="10">
        <v>86902349637</v>
      </c>
      <c r="N67" s="10"/>
      <c r="O67" s="10">
        <v>110241608013</v>
      </c>
      <c r="P67" s="10"/>
      <c r="Q67" s="10">
        <f t="shared" si="1"/>
        <v>-23339258376</v>
      </c>
    </row>
    <row r="68" spans="1:17" ht="21" x14ac:dyDescent="0.25">
      <c r="A68" s="2" t="s">
        <v>125</v>
      </c>
      <c r="C68" s="10">
        <v>76000000</v>
      </c>
      <c r="D68" s="10"/>
      <c r="E68" s="10">
        <v>123450295240</v>
      </c>
      <c r="F68" s="10"/>
      <c r="G68" s="10">
        <v>89137598640</v>
      </c>
      <c r="H68" s="10"/>
      <c r="I68" s="10">
        <f t="shared" si="0"/>
        <v>34312696600</v>
      </c>
      <c r="J68" s="10"/>
      <c r="K68" s="10">
        <v>76000000</v>
      </c>
      <c r="L68" s="10"/>
      <c r="M68" s="10">
        <v>123450295240</v>
      </c>
      <c r="N68" s="10"/>
      <c r="O68" s="10">
        <v>76310494885</v>
      </c>
      <c r="P68" s="10"/>
      <c r="Q68" s="10">
        <f t="shared" si="1"/>
        <v>47139800355</v>
      </c>
    </row>
    <row r="69" spans="1:17" ht="21" x14ac:dyDescent="0.25">
      <c r="A69" s="2" t="s">
        <v>84</v>
      </c>
      <c r="C69" s="10">
        <v>28806837</v>
      </c>
      <c r="D69" s="10"/>
      <c r="E69" s="10">
        <v>226958231590</v>
      </c>
      <c r="F69" s="10"/>
      <c r="G69" s="10">
        <v>145493375163</v>
      </c>
      <c r="H69" s="10"/>
      <c r="I69" s="10">
        <f t="shared" si="0"/>
        <v>81464856427</v>
      </c>
      <c r="J69" s="10"/>
      <c r="K69" s="10">
        <v>28806837</v>
      </c>
      <c r="L69" s="10"/>
      <c r="M69" s="10">
        <v>226958231590</v>
      </c>
      <c r="N69" s="10"/>
      <c r="O69" s="10">
        <v>179581226093</v>
      </c>
      <c r="P69" s="10"/>
      <c r="Q69" s="10">
        <f t="shared" si="1"/>
        <v>47377005497</v>
      </c>
    </row>
    <row r="70" spans="1:17" ht="21" x14ac:dyDescent="0.25">
      <c r="A70" s="2" t="s">
        <v>162</v>
      </c>
      <c r="C70" s="10">
        <v>38007767</v>
      </c>
      <c r="D70" s="10"/>
      <c r="E70" s="10">
        <v>52799553745</v>
      </c>
      <c r="F70" s="10"/>
      <c r="G70" s="10">
        <v>13758811654</v>
      </c>
      <c r="H70" s="10"/>
      <c r="I70" s="10">
        <f t="shared" si="0"/>
        <v>39040742091</v>
      </c>
      <c r="J70" s="10"/>
      <c r="K70" s="10">
        <v>38007767</v>
      </c>
      <c r="L70" s="10"/>
      <c r="M70" s="10">
        <v>52799553745</v>
      </c>
      <c r="N70" s="10"/>
      <c r="O70" s="10">
        <v>13758811654</v>
      </c>
      <c r="P70" s="10"/>
      <c r="Q70" s="10">
        <f t="shared" si="1"/>
        <v>39040742091</v>
      </c>
    </row>
    <row r="71" spans="1:17" ht="21" x14ac:dyDescent="0.25">
      <c r="A71" s="2" t="s">
        <v>55</v>
      </c>
      <c r="C71" s="10">
        <v>71225071</v>
      </c>
      <c r="D71" s="10"/>
      <c r="E71" s="10">
        <v>205662798495</v>
      </c>
      <c r="F71" s="10"/>
      <c r="G71" s="10">
        <v>165449007311</v>
      </c>
      <c r="H71" s="10"/>
      <c r="I71" s="10">
        <f t="shared" si="0"/>
        <v>40213791184</v>
      </c>
      <c r="J71" s="10"/>
      <c r="K71" s="10">
        <v>71225071</v>
      </c>
      <c r="L71" s="10"/>
      <c r="M71" s="10">
        <v>205662798495</v>
      </c>
      <c r="N71" s="10"/>
      <c r="O71" s="10">
        <v>105889060294</v>
      </c>
      <c r="P71" s="10"/>
      <c r="Q71" s="10">
        <f t="shared" si="1"/>
        <v>99773738201</v>
      </c>
    </row>
    <row r="72" spans="1:17" ht="21" x14ac:dyDescent="0.25">
      <c r="A72" s="2" t="s">
        <v>99</v>
      </c>
      <c r="C72" s="10">
        <v>2392736</v>
      </c>
      <c r="D72" s="10"/>
      <c r="E72" s="10">
        <v>183362566840</v>
      </c>
      <c r="F72" s="10"/>
      <c r="G72" s="10">
        <v>144353801163</v>
      </c>
      <c r="H72" s="10"/>
      <c r="I72" s="10">
        <f t="shared" si="0"/>
        <v>39008765677</v>
      </c>
      <c r="J72" s="10"/>
      <c r="K72" s="10">
        <v>2392736</v>
      </c>
      <c r="L72" s="10"/>
      <c r="M72" s="10">
        <v>183362566840</v>
      </c>
      <c r="N72" s="10"/>
      <c r="O72" s="10">
        <v>89183887737</v>
      </c>
      <c r="P72" s="10"/>
      <c r="Q72" s="10">
        <f t="shared" si="1"/>
        <v>94178679103</v>
      </c>
    </row>
    <row r="73" spans="1:17" ht="21" x14ac:dyDescent="0.25">
      <c r="A73" s="2" t="s">
        <v>113</v>
      </c>
      <c r="C73" s="10">
        <v>1229748</v>
      </c>
      <c r="D73" s="10"/>
      <c r="E73" s="10">
        <v>20622090610</v>
      </c>
      <c r="F73" s="10"/>
      <c r="G73" s="10">
        <v>17349849673</v>
      </c>
      <c r="H73" s="10"/>
      <c r="I73" s="10">
        <f t="shared" ref="I73:I136" si="2">E73-G73</f>
        <v>3272240937</v>
      </c>
      <c r="J73" s="10"/>
      <c r="K73" s="10">
        <v>1229748</v>
      </c>
      <c r="L73" s="10"/>
      <c r="M73" s="10">
        <v>20622090610</v>
      </c>
      <c r="N73" s="10"/>
      <c r="O73" s="10">
        <v>17364091732</v>
      </c>
      <c r="P73" s="10"/>
      <c r="Q73" s="10">
        <f t="shared" ref="Q73:Q136" si="3">M73-O73</f>
        <v>3257998878</v>
      </c>
    </row>
    <row r="74" spans="1:17" ht="21" x14ac:dyDescent="0.25">
      <c r="A74" s="2" t="s">
        <v>16</v>
      </c>
      <c r="C74" s="10">
        <v>4181188</v>
      </c>
      <c r="D74" s="10"/>
      <c r="E74" s="10">
        <v>99946216069</v>
      </c>
      <c r="F74" s="10"/>
      <c r="G74" s="10">
        <v>72101421306</v>
      </c>
      <c r="H74" s="10"/>
      <c r="I74" s="10">
        <f t="shared" si="2"/>
        <v>27844794763</v>
      </c>
      <c r="J74" s="10"/>
      <c r="K74" s="10">
        <v>4181188</v>
      </c>
      <c r="L74" s="10"/>
      <c r="M74" s="10">
        <v>99946216069</v>
      </c>
      <c r="N74" s="10"/>
      <c r="O74" s="10">
        <v>67490026682</v>
      </c>
      <c r="P74" s="10"/>
      <c r="Q74" s="10">
        <f t="shared" si="3"/>
        <v>32456189387</v>
      </c>
    </row>
    <row r="75" spans="1:17" ht="21" x14ac:dyDescent="0.25">
      <c r="A75" s="2" t="s">
        <v>107</v>
      </c>
      <c r="C75" s="10">
        <v>4153262</v>
      </c>
      <c r="D75" s="10"/>
      <c r="E75" s="10">
        <v>197815549667</v>
      </c>
      <c r="F75" s="10"/>
      <c r="G75" s="10">
        <v>152524031108</v>
      </c>
      <c r="H75" s="10"/>
      <c r="I75" s="10">
        <f t="shared" si="2"/>
        <v>45291518559</v>
      </c>
      <c r="J75" s="10"/>
      <c r="K75" s="10">
        <v>4153262</v>
      </c>
      <c r="L75" s="10"/>
      <c r="M75" s="10">
        <v>197815549667</v>
      </c>
      <c r="N75" s="10"/>
      <c r="O75" s="10">
        <v>116697387883</v>
      </c>
      <c r="P75" s="10"/>
      <c r="Q75" s="10">
        <f t="shared" si="3"/>
        <v>81118161784</v>
      </c>
    </row>
    <row r="76" spans="1:17" ht="21" x14ac:dyDescent="0.25">
      <c r="A76" s="2" t="s">
        <v>118</v>
      </c>
      <c r="C76" s="10">
        <v>7684640</v>
      </c>
      <c r="D76" s="10"/>
      <c r="E76" s="10">
        <v>22105564187</v>
      </c>
      <c r="F76" s="10"/>
      <c r="G76" s="10">
        <v>16412734499</v>
      </c>
      <c r="H76" s="10"/>
      <c r="I76" s="10">
        <f t="shared" si="2"/>
        <v>5692829688</v>
      </c>
      <c r="J76" s="10"/>
      <c r="K76" s="10">
        <v>7684640</v>
      </c>
      <c r="L76" s="10"/>
      <c r="M76" s="10">
        <v>22105564187</v>
      </c>
      <c r="N76" s="10"/>
      <c r="O76" s="10">
        <v>18967604894</v>
      </c>
      <c r="P76" s="10"/>
      <c r="Q76" s="10">
        <f t="shared" si="3"/>
        <v>3137959293</v>
      </c>
    </row>
    <row r="77" spans="1:17" ht="21" x14ac:dyDescent="0.25">
      <c r="A77" s="2" t="s">
        <v>49</v>
      </c>
      <c r="C77" s="10">
        <v>27020717</v>
      </c>
      <c r="D77" s="10"/>
      <c r="E77" s="10">
        <v>229509409100</v>
      </c>
      <c r="F77" s="10"/>
      <c r="G77" s="10">
        <v>234727884832</v>
      </c>
      <c r="H77" s="10"/>
      <c r="I77" s="10">
        <f t="shared" si="2"/>
        <v>-5218475732</v>
      </c>
      <c r="J77" s="10"/>
      <c r="K77" s="10">
        <v>27020717</v>
      </c>
      <c r="L77" s="10"/>
      <c r="M77" s="10">
        <v>229509409100</v>
      </c>
      <c r="N77" s="10"/>
      <c r="O77" s="10">
        <v>134150519747</v>
      </c>
      <c r="P77" s="10"/>
      <c r="Q77" s="10">
        <f t="shared" si="3"/>
        <v>95358889353</v>
      </c>
    </row>
    <row r="78" spans="1:17" ht="21" x14ac:dyDescent="0.25">
      <c r="A78" s="2" t="s">
        <v>31</v>
      </c>
      <c r="C78" s="10">
        <v>20222222</v>
      </c>
      <c r="D78" s="10"/>
      <c r="E78" s="10">
        <v>185007636944</v>
      </c>
      <c r="F78" s="10"/>
      <c r="G78" s="10">
        <v>165343050805</v>
      </c>
      <c r="H78" s="10"/>
      <c r="I78" s="10">
        <f t="shared" si="2"/>
        <v>19664586139</v>
      </c>
      <c r="J78" s="10"/>
      <c r="K78" s="10">
        <v>20222222</v>
      </c>
      <c r="L78" s="10"/>
      <c r="M78" s="10">
        <v>185007636944</v>
      </c>
      <c r="N78" s="10"/>
      <c r="O78" s="10">
        <v>91980590863</v>
      </c>
      <c r="P78" s="10"/>
      <c r="Q78" s="10">
        <f t="shared" si="3"/>
        <v>93027046081</v>
      </c>
    </row>
    <row r="79" spans="1:17" ht="21" x14ac:dyDescent="0.25">
      <c r="A79" s="2" t="s">
        <v>156</v>
      </c>
      <c r="C79" s="10">
        <v>18416407</v>
      </c>
      <c r="D79" s="10"/>
      <c r="E79" s="10">
        <v>155512149959</v>
      </c>
      <c r="F79" s="10"/>
      <c r="G79" s="10">
        <v>108365105671</v>
      </c>
      <c r="H79" s="10"/>
      <c r="I79" s="10">
        <f t="shared" si="2"/>
        <v>47147044288</v>
      </c>
      <c r="J79" s="10"/>
      <c r="K79" s="10">
        <v>18416407</v>
      </c>
      <c r="L79" s="10"/>
      <c r="M79" s="10">
        <v>155512149959</v>
      </c>
      <c r="N79" s="10"/>
      <c r="O79" s="10">
        <v>102680621123</v>
      </c>
      <c r="P79" s="10"/>
      <c r="Q79" s="10">
        <f t="shared" si="3"/>
        <v>52831528836</v>
      </c>
    </row>
    <row r="80" spans="1:17" ht="21" x14ac:dyDescent="0.25">
      <c r="A80" s="2" t="s">
        <v>157</v>
      </c>
      <c r="C80" s="10">
        <v>24632</v>
      </c>
      <c r="D80" s="10"/>
      <c r="E80" s="10">
        <v>110825423333</v>
      </c>
      <c r="F80" s="10"/>
      <c r="G80" s="10">
        <v>101934237498</v>
      </c>
      <c r="H80" s="10"/>
      <c r="I80" s="10">
        <f t="shared" si="2"/>
        <v>8891185835</v>
      </c>
      <c r="J80" s="10"/>
      <c r="K80" s="10">
        <v>24632</v>
      </c>
      <c r="L80" s="10"/>
      <c r="M80" s="10">
        <v>110825423333</v>
      </c>
      <c r="N80" s="10"/>
      <c r="O80" s="10">
        <v>101934237498</v>
      </c>
      <c r="P80" s="10"/>
      <c r="Q80" s="10">
        <f t="shared" si="3"/>
        <v>8891185835</v>
      </c>
    </row>
    <row r="81" spans="1:17" ht="21" x14ac:dyDescent="0.25">
      <c r="A81" s="2" t="s">
        <v>81</v>
      </c>
      <c r="C81" s="10">
        <v>16112175</v>
      </c>
      <c r="D81" s="10"/>
      <c r="E81" s="10">
        <v>113831910557</v>
      </c>
      <c r="F81" s="10"/>
      <c r="G81" s="10">
        <v>81057273388</v>
      </c>
      <c r="H81" s="10"/>
      <c r="I81" s="10">
        <f t="shared" si="2"/>
        <v>32774637169</v>
      </c>
      <c r="J81" s="10"/>
      <c r="K81" s="10">
        <v>16112175</v>
      </c>
      <c r="L81" s="10"/>
      <c r="M81" s="10">
        <v>113831910557</v>
      </c>
      <c r="N81" s="10"/>
      <c r="O81" s="10">
        <v>68139270047</v>
      </c>
      <c r="P81" s="10"/>
      <c r="Q81" s="10">
        <f t="shared" si="3"/>
        <v>45692640510</v>
      </c>
    </row>
    <row r="82" spans="1:17" ht="21" x14ac:dyDescent="0.25">
      <c r="A82" s="2" t="s">
        <v>73</v>
      </c>
      <c r="C82" s="10">
        <v>25275427</v>
      </c>
      <c r="D82" s="10"/>
      <c r="E82" s="10">
        <v>309989392653</v>
      </c>
      <c r="F82" s="10"/>
      <c r="G82" s="10">
        <v>200378767911</v>
      </c>
      <c r="H82" s="10"/>
      <c r="I82" s="10">
        <f t="shared" si="2"/>
        <v>109610624742</v>
      </c>
      <c r="J82" s="10"/>
      <c r="K82" s="10">
        <v>25275427</v>
      </c>
      <c r="L82" s="10"/>
      <c r="M82" s="10">
        <v>309989392653</v>
      </c>
      <c r="N82" s="10"/>
      <c r="O82" s="10">
        <v>70525094839</v>
      </c>
      <c r="P82" s="10"/>
      <c r="Q82" s="10">
        <f t="shared" si="3"/>
        <v>239464297814</v>
      </c>
    </row>
    <row r="83" spans="1:17" ht="21" x14ac:dyDescent="0.25">
      <c r="A83" s="2" t="s">
        <v>164</v>
      </c>
      <c r="C83" s="10">
        <v>8649791</v>
      </c>
      <c r="D83" s="10"/>
      <c r="E83" s="10">
        <v>45489519012</v>
      </c>
      <c r="F83" s="10"/>
      <c r="G83" s="10">
        <v>40071651343</v>
      </c>
      <c r="H83" s="10"/>
      <c r="I83" s="10">
        <f t="shared" si="2"/>
        <v>5417867669</v>
      </c>
      <c r="J83" s="10"/>
      <c r="K83" s="10">
        <v>8649791</v>
      </c>
      <c r="L83" s="10"/>
      <c r="M83" s="10">
        <v>45489519012</v>
      </c>
      <c r="N83" s="10"/>
      <c r="O83" s="10">
        <v>40071651343</v>
      </c>
      <c r="P83" s="10"/>
      <c r="Q83" s="10">
        <f t="shared" si="3"/>
        <v>5417867669</v>
      </c>
    </row>
    <row r="84" spans="1:17" ht="21" x14ac:dyDescent="0.25">
      <c r="A84" s="2" t="s">
        <v>20</v>
      </c>
      <c r="C84" s="10">
        <v>15534546</v>
      </c>
      <c r="D84" s="10"/>
      <c r="E84" s="10">
        <v>130868799015</v>
      </c>
      <c r="F84" s="10"/>
      <c r="G84" s="10">
        <v>102397612397</v>
      </c>
      <c r="H84" s="10"/>
      <c r="I84" s="10">
        <f t="shared" si="2"/>
        <v>28471186618</v>
      </c>
      <c r="J84" s="10"/>
      <c r="K84" s="10">
        <v>15534546</v>
      </c>
      <c r="L84" s="10"/>
      <c r="M84" s="10">
        <v>130868799015</v>
      </c>
      <c r="N84" s="10"/>
      <c r="O84" s="10">
        <v>111224313244</v>
      </c>
      <c r="P84" s="10"/>
      <c r="Q84" s="10">
        <f t="shared" si="3"/>
        <v>19644485771</v>
      </c>
    </row>
    <row r="85" spans="1:17" ht="21" x14ac:dyDescent="0.25">
      <c r="A85" s="2" t="s">
        <v>135</v>
      </c>
      <c r="C85" s="10">
        <v>2364070</v>
      </c>
      <c r="D85" s="10"/>
      <c r="E85" s="10">
        <v>8444864660</v>
      </c>
      <c r="F85" s="10"/>
      <c r="G85" s="10">
        <v>6347723269</v>
      </c>
      <c r="H85" s="10"/>
      <c r="I85" s="10">
        <f t="shared" si="2"/>
        <v>2097141391</v>
      </c>
      <c r="J85" s="10"/>
      <c r="K85" s="10">
        <v>2364070</v>
      </c>
      <c r="L85" s="10"/>
      <c r="M85" s="10">
        <v>8444864660</v>
      </c>
      <c r="N85" s="10"/>
      <c r="O85" s="10">
        <v>5339031081</v>
      </c>
      <c r="P85" s="10"/>
      <c r="Q85" s="10">
        <f t="shared" si="3"/>
        <v>3105833579</v>
      </c>
    </row>
    <row r="86" spans="1:17" ht="21" x14ac:dyDescent="0.25">
      <c r="A86" s="2" t="s">
        <v>111</v>
      </c>
      <c r="C86" s="10">
        <v>20202020</v>
      </c>
      <c r="D86" s="10"/>
      <c r="E86" s="10">
        <v>214089767556</v>
      </c>
      <c r="F86" s="10"/>
      <c r="G86" s="10">
        <v>183018687058</v>
      </c>
      <c r="H86" s="10"/>
      <c r="I86" s="10">
        <f t="shared" si="2"/>
        <v>31071080498</v>
      </c>
      <c r="J86" s="10"/>
      <c r="K86" s="10">
        <v>20202020</v>
      </c>
      <c r="L86" s="10"/>
      <c r="M86" s="10">
        <v>214089767556</v>
      </c>
      <c r="N86" s="10"/>
      <c r="O86" s="10">
        <v>77757884678</v>
      </c>
      <c r="P86" s="10"/>
      <c r="Q86" s="10">
        <f t="shared" si="3"/>
        <v>136331882878</v>
      </c>
    </row>
    <row r="87" spans="1:17" ht="21" x14ac:dyDescent="0.25">
      <c r="A87" s="2" t="s">
        <v>145</v>
      </c>
      <c r="C87" s="10">
        <v>7049594</v>
      </c>
      <c r="D87" s="10"/>
      <c r="E87" s="10">
        <v>20985301915</v>
      </c>
      <c r="F87" s="10"/>
      <c r="G87" s="10">
        <v>16508437506</v>
      </c>
      <c r="H87" s="10"/>
      <c r="I87" s="10">
        <f t="shared" si="2"/>
        <v>4476864409</v>
      </c>
      <c r="J87" s="10"/>
      <c r="K87" s="10">
        <v>7049594</v>
      </c>
      <c r="L87" s="10"/>
      <c r="M87" s="10">
        <v>20985301915</v>
      </c>
      <c r="N87" s="10"/>
      <c r="O87" s="10">
        <v>17325821463</v>
      </c>
      <c r="P87" s="10"/>
      <c r="Q87" s="10">
        <f t="shared" si="3"/>
        <v>3659480452</v>
      </c>
    </row>
    <row r="88" spans="1:17" ht="21" x14ac:dyDescent="0.25">
      <c r="A88" s="2" t="s">
        <v>57</v>
      </c>
      <c r="C88" s="10">
        <v>31240600</v>
      </c>
      <c r="D88" s="10"/>
      <c r="E88" s="10">
        <v>169255141484</v>
      </c>
      <c r="F88" s="10"/>
      <c r="G88" s="10">
        <v>133081636853</v>
      </c>
      <c r="H88" s="10"/>
      <c r="I88" s="10">
        <f t="shared" si="2"/>
        <v>36173504631</v>
      </c>
      <c r="J88" s="10"/>
      <c r="K88" s="10">
        <v>31240600</v>
      </c>
      <c r="L88" s="10"/>
      <c r="M88" s="10">
        <v>169255141484</v>
      </c>
      <c r="N88" s="10"/>
      <c r="O88" s="10">
        <v>139889383621</v>
      </c>
      <c r="P88" s="10"/>
      <c r="Q88" s="10">
        <f t="shared" si="3"/>
        <v>29365757863</v>
      </c>
    </row>
    <row r="89" spans="1:17" ht="21" x14ac:dyDescent="0.25">
      <c r="A89" s="2" t="s">
        <v>121</v>
      </c>
      <c r="C89" s="10">
        <v>80326024</v>
      </c>
      <c r="D89" s="10"/>
      <c r="E89" s="10">
        <v>164591039418</v>
      </c>
      <c r="F89" s="10"/>
      <c r="G89" s="10">
        <v>122825565008</v>
      </c>
      <c r="H89" s="10"/>
      <c r="I89" s="10">
        <f t="shared" si="2"/>
        <v>41765474410</v>
      </c>
      <c r="J89" s="10"/>
      <c r="K89" s="10">
        <v>80326024</v>
      </c>
      <c r="L89" s="10"/>
      <c r="M89" s="10">
        <v>164591039418</v>
      </c>
      <c r="N89" s="10"/>
      <c r="O89" s="10">
        <v>97662815153</v>
      </c>
      <c r="P89" s="10"/>
      <c r="Q89" s="10">
        <f t="shared" si="3"/>
        <v>66928224265</v>
      </c>
    </row>
    <row r="90" spans="1:17" ht="21" x14ac:dyDescent="0.25">
      <c r="A90" s="2" t="s">
        <v>24</v>
      </c>
      <c r="C90" s="10">
        <v>13744017</v>
      </c>
      <c r="D90" s="10"/>
      <c r="E90" s="10">
        <v>64779434805</v>
      </c>
      <c r="F90" s="10"/>
      <c r="G90" s="10">
        <v>40558745076</v>
      </c>
      <c r="H90" s="10"/>
      <c r="I90" s="10">
        <f t="shared" si="2"/>
        <v>24220689729</v>
      </c>
      <c r="J90" s="10"/>
      <c r="K90" s="10">
        <v>13744017</v>
      </c>
      <c r="L90" s="10"/>
      <c r="M90" s="10">
        <v>64779434805</v>
      </c>
      <c r="N90" s="10"/>
      <c r="O90" s="10">
        <v>42174548594</v>
      </c>
      <c r="P90" s="10"/>
      <c r="Q90" s="10">
        <f t="shared" si="3"/>
        <v>22604886211</v>
      </c>
    </row>
    <row r="91" spans="1:17" ht="21" x14ac:dyDescent="0.25">
      <c r="A91" s="2" t="s">
        <v>67</v>
      </c>
      <c r="C91" s="10">
        <v>69995860</v>
      </c>
      <c r="D91" s="10"/>
      <c r="E91" s="10">
        <v>187805757573</v>
      </c>
      <c r="F91" s="10"/>
      <c r="G91" s="10">
        <v>156759465548</v>
      </c>
      <c r="H91" s="10"/>
      <c r="I91" s="10">
        <f t="shared" si="2"/>
        <v>31046292025</v>
      </c>
      <c r="J91" s="10"/>
      <c r="K91" s="10">
        <v>69995860</v>
      </c>
      <c r="L91" s="10"/>
      <c r="M91" s="10">
        <v>187805757573</v>
      </c>
      <c r="N91" s="10"/>
      <c r="O91" s="10">
        <v>110903984452</v>
      </c>
      <c r="P91" s="10"/>
      <c r="Q91" s="10">
        <f t="shared" si="3"/>
        <v>76901773121</v>
      </c>
    </row>
    <row r="92" spans="1:17" ht="21" x14ac:dyDescent="0.25">
      <c r="A92" s="2" t="s">
        <v>39</v>
      </c>
      <c r="C92" s="10">
        <v>2082029</v>
      </c>
      <c r="D92" s="10"/>
      <c r="E92" s="10">
        <v>170109080969</v>
      </c>
      <c r="F92" s="10"/>
      <c r="G92" s="10">
        <v>115671695937</v>
      </c>
      <c r="H92" s="10"/>
      <c r="I92" s="10">
        <f t="shared" si="2"/>
        <v>54437385032</v>
      </c>
      <c r="J92" s="10"/>
      <c r="K92" s="10">
        <v>2082029</v>
      </c>
      <c r="L92" s="10"/>
      <c r="M92" s="10">
        <v>170109080969</v>
      </c>
      <c r="N92" s="10"/>
      <c r="O92" s="10">
        <v>65448818135</v>
      </c>
      <c r="P92" s="10"/>
      <c r="Q92" s="10">
        <f t="shared" si="3"/>
        <v>104660262834</v>
      </c>
    </row>
    <row r="93" spans="1:17" ht="21" x14ac:dyDescent="0.25">
      <c r="A93" s="2" t="s">
        <v>136</v>
      </c>
      <c r="C93" s="10">
        <v>194250514</v>
      </c>
      <c r="D93" s="10"/>
      <c r="E93" s="10">
        <v>195640191889</v>
      </c>
      <c r="F93" s="10"/>
      <c r="G93" s="10">
        <v>150201123792</v>
      </c>
      <c r="H93" s="10"/>
      <c r="I93" s="10">
        <f t="shared" si="2"/>
        <v>45439068097</v>
      </c>
      <c r="J93" s="10"/>
      <c r="K93" s="10">
        <v>194250514</v>
      </c>
      <c r="L93" s="10"/>
      <c r="M93" s="10">
        <v>195640191889</v>
      </c>
      <c r="N93" s="10"/>
      <c r="O93" s="10">
        <v>128970887933</v>
      </c>
      <c r="P93" s="10"/>
      <c r="Q93" s="10">
        <f t="shared" si="3"/>
        <v>66669303956</v>
      </c>
    </row>
    <row r="94" spans="1:17" ht="21" x14ac:dyDescent="0.25">
      <c r="A94" s="2" t="s">
        <v>34</v>
      </c>
      <c r="C94" s="10">
        <v>105191782</v>
      </c>
      <c r="D94" s="10"/>
      <c r="E94" s="10">
        <v>170867849272</v>
      </c>
      <c r="F94" s="10"/>
      <c r="G94" s="10">
        <v>133470656982</v>
      </c>
      <c r="H94" s="10"/>
      <c r="I94" s="10">
        <f t="shared" si="2"/>
        <v>37397192290</v>
      </c>
      <c r="J94" s="10"/>
      <c r="K94" s="10">
        <v>105191782</v>
      </c>
      <c r="L94" s="10"/>
      <c r="M94" s="10">
        <v>170867849272</v>
      </c>
      <c r="N94" s="10"/>
      <c r="O94" s="10">
        <v>133669576386</v>
      </c>
      <c r="P94" s="10"/>
      <c r="Q94" s="10">
        <f t="shared" si="3"/>
        <v>37198272886</v>
      </c>
    </row>
    <row r="95" spans="1:17" ht="21" x14ac:dyDescent="0.25">
      <c r="A95" s="2" t="s">
        <v>28</v>
      </c>
      <c r="C95" s="10">
        <v>7000000</v>
      </c>
      <c r="D95" s="10"/>
      <c r="E95" s="10">
        <v>41675340000</v>
      </c>
      <c r="F95" s="10"/>
      <c r="G95" s="10">
        <v>43457265719</v>
      </c>
      <c r="H95" s="10"/>
      <c r="I95" s="10">
        <f t="shared" si="2"/>
        <v>-1781925719</v>
      </c>
      <c r="J95" s="10"/>
      <c r="K95" s="10">
        <v>7000000</v>
      </c>
      <c r="L95" s="10"/>
      <c r="M95" s="10">
        <v>41675340000</v>
      </c>
      <c r="N95" s="10"/>
      <c r="O95" s="10">
        <v>32367847339</v>
      </c>
      <c r="P95" s="10"/>
      <c r="Q95" s="10">
        <f t="shared" si="3"/>
        <v>9307492661</v>
      </c>
    </row>
    <row r="96" spans="1:17" ht="21" x14ac:dyDescent="0.25">
      <c r="A96" s="2" t="s">
        <v>40</v>
      </c>
      <c r="C96" s="10">
        <v>83165511</v>
      </c>
      <c r="D96" s="10"/>
      <c r="E96" s="10">
        <v>198054339839</v>
      </c>
      <c r="F96" s="10"/>
      <c r="G96" s="10">
        <v>166803184229</v>
      </c>
      <c r="H96" s="10"/>
      <c r="I96" s="10">
        <f t="shared" si="2"/>
        <v>31251155610</v>
      </c>
      <c r="J96" s="10"/>
      <c r="K96" s="10">
        <v>83165511</v>
      </c>
      <c r="L96" s="10"/>
      <c r="M96" s="10">
        <v>198054339839</v>
      </c>
      <c r="N96" s="10"/>
      <c r="O96" s="10">
        <v>100046432195</v>
      </c>
      <c r="P96" s="10"/>
      <c r="Q96" s="10">
        <f t="shared" si="3"/>
        <v>98007907644</v>
      </c>
    </row>
    <row r="97" spans="1:17" ht="21" x14ac:dyDescent="0.25">
      <c r="A97" s="2" t="s">
        <v>27</v>
      </c>
      <c r="C97" s="10">
        <v>125596583</v>
      </c>
      <c r="D97" s="10"/>
      <c r="E97" s="10">
        <v>170612612614</v>
      </c>
      <c r="F97" s="10"/>
      <c r="G97" s="10">
        <v>139331556540</v>
      </c>
      <c r="H97" s="10"/>
      <c r="I97" s="10">
        <f t="shared" si="2"/>
        <v>31281056074</v>
      </c>
      <c r="J97" s="10"/>
      <c r="K97" s="10">
        <v>125596583</v>
      </c>
      <c r="L97" s="10"/>
      <c r="M97" s="10">
        <v>170612612614</v>
      </c>
      <c r="N97" s="10"/>
      <c r="O97" s="10">
        <v>121467135918</v>
      </c>
      <c r="P97" s="10"/>
      <c r="Q97" s="10">
        <f t="shared" si="3"/>
        <v>49145476696</v>
      </c>
    </row>
    <row r="98" spans="1:17" ht="21" x14ac:dyDescent="0.25">
      <c r="A98" s="2" t="s">
        <v>114</v>
      </c>
      <c r="C98" s="10">
        <v>51313628</v>
      </c>
      <c r="D98" s="10"/>
      <c r="E98" s="10">
        <v>213851289353</v>
      </c>
      <c r="F98" s="10"/>
      <c r="G98" s="10">
        <v>144452463784</v>
      </c>
      <c r="H98" s="10"/>
      <c r="I98" s="10">
        <f t="shared" si="2"/>
        <v>69398825569</v>
      </c>
      <c r="J98" s="10"/>
      <c r="K98" s="10">
        <v>51313628</v>
      </c>
      <c r="L98" s="10"/>
      <c r="M98" s="10">
        <v>213851289353</v>
      </c>
      <c r="N98" s="10"/>
      <c r="O98" s="10">
        <v>125527359598</v>
      </c>
      <c r="P98" s="10"/>
      <c r="Q98" s="10">
        <f t="shared" si="3"/>
        <v>88323929755</v>
      </c>
    </row>
    <row r="99" spans="1:17" ht="21" x14ac:dyDescent="0.25">
      <c r="A99" s="2" t="s">
        <v>71</v>
      </c>
      <c r="C99" s="10">
        <v>25017386</v>
      </c>
      <c r="D99" s="10"/>
      <c r="E99" s="10">
        <v>90607605862</v>
      </c>
      <c r="F99" s="10"/>
      <c r="G99" s="10">
        <v>69432732492</v>
      </c>
      <c r="H99" s="10"/>
      <c r="I99" s="10">
        <f t="shared" si="2"/>
        <v>21174873370</v>
      </c>
      <c r="J99" s="10"/>
      <c r="K99" s="10">
        <v>25017386</v>
      </c>
      <c r="L99" s="10"/>
      <c r="M99" s="10">
        <v>90607605862</v>
      </c>
      <c r="N99" s="10"/>
      <c r="O99" s="10">
        <v>61497314262</v>
      </c>
      <c r="P99" s="10"/>
      <c r="Q99" s="10">
        <f t="shared" si="3"/>
        <v>29110291600</v>
      </c>
    </row>
    <row r="100" spans="1:17" ht="21" x14ac:dyDescent="0.25">
      <c r="A100" s="2" t="s">
        <v>38</v>
      </c>
      <c r="C100" s="10">
        <v>21586148</v>
      </c>
      <c r="D100" s="10"/>
      <c r="E100" s="10">
        <v>117163500305</v>
      </c>
      <c r="F100" s="10"/>
      <c r="G100" s="10">
        <v>101955806481</v>
      </c>
      <c r="H100" s="10"/>
      <c r="I100" s="10">
        <f t="shared" si="2"/>
        <v>15207693824</v>
      </c>
      <c r="J100" s="10"/>
      <c r="K100" s="10">
        <v>21586148</v>
      </c>
      <c r="L100" s="10"/>
      <c r="M100" s="10">
        <v>117163500305</v>
      </c>
      <c r="N100" s="10"/>
      <c r="O100" s="10">
        <v>66228435636</v>
      </c>
      <c r="P100" s="10"/>
      <c r="Q100" s="10">
        <f t="shared" si="3"/>
        <v>50935064669</v>
      </c>
    </row>
    <row r="101" spans="1:17" ht="21" x14ac:dyDescent="0.25">
      <c r="A101" s="2" t="s">
        <v>133</v>
      </c>
      <c r="C101" s="10">
        <v>21355798</v>
      </c>
      <c r="D101" s="10"/>
      <c r="E101" s="10">
        <v>39859739958</v>
      </c>
      <c r="F101" s="10"/>
      <c r="G101" s="10">
        <v>44099845896</v>
      </c>
      <c r="H101" s="10"/>
      <c r="I101" s="10">
        <f t="shared" si="2"/>
        <v>-4240105938</v>
      </c>
      <c r="J101" s="10"/>
      <c r="K101" s="10">
        <v>21355798</v>
      </c>
      <c r="L101" s="10"/>
      <c r="M101" s="10">
        <v>39859739958</v>
      </c>
      <c r="N101" s="10"/>
      <c r="O101" s="10">
        <v>26064071074</v>
      </c>
      <c r="P101" s="10"/>
      <c r="Q101" s="10">
        <f t="shared" si="3"/>
        <v>13795668884</v>
      </c>
    </row>
    <row r="102" spans="1:17" ht="21" x14ac:dyDescent="0.25">
      <c r="A102" s="2" t="s">
        <v>23</v>
      </c>
      <c r="C102" s="10">
        <v>286928701</v>
      </c>
      <c r="D102" s="10"/>
      <c r="E102" s="10">
        <v>184207850165</v>
      </c>
      <c r="F102" s="10"/>
      <c r="G102" s="10">
        <v>143494214039</v>
      </c>
      <c r="H102" s="10"/>
      <c r="I102" s="10">
        <f t="shared" si="2"/>
        <v>40713636126</v>
      </c>
      <c r="J102" s="10"/>
      <c r="K102" s="10">
        <v>286928701</v>
      </c>
      <c r="L102" s="10"/>
      <c r="M102" s="10">
        <v>184207850165</v>
      </c>
      <c r="N102" s="10"/>
      <c r="O102" s="10">
        <v>140157457467</v>
      </c>
      <c r="P102" s="10"/>
      <c r="Q102" s="10">
        <f t="shared" si="3"/>
        <v>44050392698</v>
      </c>
    </row>
    <row r="103" spans="1:17" ht="21" x14ac:dyDescent="0.25">
      <c r="A103" s="2" t="s">
        <v>56</v>
      </c>
      <c r="C103" s="10">
        <v>24292197</v>
      </c>
      <c r="D103" s="10"/>
      <c r="E103" s="10">
        <v>43773623664</v>
      </c>
      <c r="F103" s="10"/>
      <c r="G103" s="10">
        <v>36411352316</v>
      </c>
      <c r="H103" s="10"/>
      <c r="I103" s="10">
        <f t="shared" si="2"/>
        <v>7362271348</v>
      </c>
      <c r="J103" s="10"/>
      <c r="K103" s="10">
        <v>24292197</v>
      </c>
      <c r="L103" s="10"/>
      <c r="M103" s="10">
        <v>43773623664</v>
      </c>
      <c r="N103" s="10"/>
      <c r="O103" s="10">
        <v>38886953203</v>
      </c>
      <c r="P103" s="10"/>
      <c r="Q103" s="10">
        <f t="shared" si="3"/>
        <v>4886670461</v>
      </c>
    </row>
    <row r="104" spans="1:17" ht="21" x14ac:dyDescent="0.25">
      <c r="A104" s="2" t="s">
        <v>110</v>
      </c>
      <c r="C104" s="10">
        <v>24771686</v>
      </c>
      <c r="D104" s="10"/>
      <c r="E104" s="10">
        <v>130275064596</v>
      </c>
      <c r="F104" s="10"/>
      <c r="G104" s="10">
        <v>110129359254</v>
      </c>
      <c r="H104" s="10"/>
      <c r="I104" s="10">
        <f t="shared" si="2"/>
        <v>20145705342</v>
      </c>
      <c r="J104" s="10"/>
      <c r="K104" s="10">
        <v>24771686</v>
      </c>
      <c r="L104" s="10"/>
      <c r="M104" s="10">
        <v>130275064596</v>
      </c>
      <c r="N104" s="10"/>
      <c r="O104" s="10">
        <v>81537024272</v>
      </c>
      <c r="P104" s="10"/>
      <c r="Q104" s="10">
        <f t="shared" si="3"/>
        <v>48738040324</v>
      </c>
    </row>
    <row r="105" spans="1:17" ht="21" x14ac:dyDescent="0.25">
      <c r="A105" s="2" t="s">
        <v>139</v>
      </c>
      <c r="C105" s="10">
        <v>28431228</v>
      </c>
      <c r="D105" s="10"/>
      <c r="E105" s="10">
        <v>83788020184</v>
      </c>
      <c r="F105" s="10"/>
      <c r="G105" s="10">
        <v>47423455195</v>
      </c>
      <c r="H105" s="10"/>
      <c r="I105" s="10">
        <f t="shared" si="2"/>
        <v>36364564989</v>
      </c>
      <c r="J105" s="10"/>
      <c r="K105" s="10">
        <v>28431228</v>
      </c>
      <c r="L105" s="10"/>
      <c r="M105" s="10">
        <v>83788020184</v>
      </c>
      <c r="N105" s="10"/>
      <c r="O105" s="10">
        <v>29227066972</v>
      </c>
      <c r="P105" s="10"/>
      <c r="Q105" s="10">
        <f t="shared" si="3"/>
        <v>54560953212</v>
      </c>
    </row>
    <row r="106" spans="1:17" ht="21" x14ac:dyDescent="0.25">
      <c r="A106" s="2" t="s">
        <v>134</v>
      </c>
      <c r="C106" s="10">
        <v>6780400</v>
      </c>
      <c r="D106" s="10"/>
      <c r="E106" s="10">
        <v>18064646458</v>
      </c>
      <c r="F106" s="10"/>
      <c r="G106" s="10">
        <v>16164788138</v>
      </c>
      <c r="H106" s="10"/>
      <c r="I106" s="10">
        <f t="shared" si="2"/>
        <v>1899858320</v>
      </c>
      <c r="J106" s="10"/>
      <c r="K106" s="10">
        <v>6780400</v>
      </c>
      <c r="L106" s="10"/>
      <c r="M106" s="10">
        <v>18064646458</v>
      </c>
      <c r="N106" s="10"/>
      <c r="O106" s="10">
        <v>16985529515</v>
      </c>
      <c r="P106" s="10"/>
      <c r="Q106" s="10">
        <f t="shared" si="3"/>
        <v>1079116943</v>
      </c>
    </row>
    <row r="107" spans="1:17" ht="21" x14ac:dyDescent="0.25">
      <c r="A107" s="2" t="s">
        <v>96</v>
      </c>
      <c r="C107" s="10">
        <v>1371791</v>
      </c>
      <c r="D107" s="10"/>
      <c r="E107" s="10">
        <v>16293409055</v>
      </c>
      <c r="F107" s="10"/>
      <c r="G107" s="10">
        <v>16170902220</v>
      </c>
      <c r="H107" s="10"/>
      <c r="I107" s="10">
        <f t="shared" si="2"/>
        <v>122506835</v>
      </c>
      <c r="J107" s="10"/>
      <c r="K107" s="10">
        <v>1371791</v>
      </c>
      <c r="L107" s="10"/>
      <c r="M107" s="10">
        <v>16293409055</v>
      </c>
      <c r="N107" s="10"/>
      <c r="O107" s="10">
        <v>11284240692</v>
      </c>
      <c r="P107" s="10"/>
      <c r="Q107" s="10">
        <f t="shared" si="3"/>
        <v>5009168363</v>
      </c>
    </row>
    <row r="108" spans="1:17" ht="21" x14ac:dyDescent="0.25">
      <c r="A108" s="2" t="s">
        <v>158</v>
      </c>
      <c r="C108" s="10">
        <v>2243834</v>
      </c>
      <c r="D108" s="10"/>
      <c r="E108" s="10">
        <v>10330909717</v>
      </c>
      <c r="F108" s="10"/>
      <c r="G108" s="10">
        <v>10146650066</v>
      </c>
      <c r="H108" s="10"/>
      <c r="I108" s="10">
        <f t="shared" si="2"/>
        <v>184259651</v>
      </c>
      <c r="J108" s="10"/>
      <c r="K108" s="10">
        <v>2243834</v>
      </c>
      <c r="L108" s="10"/>
      <c r="M108" s="10">
        <v>10330909717</v>
      </c>
      <c r="N108" s="10"/>
      <c r="O108" s="10">
        <v>10146650066</v>
      </c>
      <c r="P108" s="10"/>
      <c r="Q108" s="10">
        <f t="shared" si="3"/>
        <v>184259651</v>
      </c>
    </row>
    <row r="109" spans="1:17" ht="21" x14ac:dyDescent="0.25">
      <c r="A109" s="2" t="s">
        <v>30</v>
      </c>
      <c r="C109" s="10">
        <v>1300000</v>
      </c>
      <c r="D109" s="10"/>
      <c r="E109" s="10">
        <v>99390724550</v>
      </c>
      <c r="F109" s="10"/>
      <c r="G109" s="10">
        <v>81382273640</v>
      </c>
      <c r="H109" s="10"/>
      <c r="I109" s="10">
        <f t="shared" si="2"/>
        <v>18008450910</v>
      </c>
      <c r="J109" s="10"/>
      <c r="K109" s="10">
        <v>1300000</v>
      </c>
      <c r="L109" s="10"/>
      <c r="M109" s="10">
        <v>99390724550</v>
      </c>
      <c r="N109" s="10"/>
      <c r="O109" s="10">
        <v>99674943651</v>
      </c>
      <c r="P109" s="10"/>
      <c r="Q109" s="10">
        <f t="shared" si="3"/>
        <v>-284219101</v>
      </c>
    </row>
    <row r="110" spans="1:17" ht="21" x14ac:dyDescent="0.25">
      <c r="A110" s="2" t="s">
        <v>54</v>
      </c>
      <c r="C110" s="10">
        <v>108436347</v>
      </c>
      <c r="D110" s="10"/>
      <c r="E110" s="10">
        <v>179688883842</v>
      </c>
      <c r="F110" s="10"/>
      <c r="G110" s="10">
        <v>153832368942</v>
      </c>
      <c r="H110" s="10"/>
      <c r="I110" s="10">
        <f t="shared" si="2"/>
        <v>25856514900</v>
      </c>
      <c r="J110" s="10"/>
      <c r="K110" s="10">
        <v>108436347</v>
      </c>
      <c r="L110" s="10"/>
      <c r="M110" s="10">
        <v>179688883842</v>
      </c>
      <c r="N110" s="10"/>
      <c r="O110" s="10">
        <v>148765074070</v>
      </c>
      <c r="P110" s="10"/>
      <c r="Q110" s="10">
        <f t="shared" si="3"/>
        <v>30923809772</v>
      </c>
    </row>
    <row r="111" spans="1:17" ht="21" x14ac:dyDescent="0.25">
      <c r="A111" s="2" t="s">
        <v>64</v>
      </c>
      <c r="C111" s="10">
        <v>55734456</v>
      </c>
      <c r="D111" s="10"/>
      <c r="E111" s="10">
        <v>206835571170</v>
      </c>
      <c r="F111" s="10"/>
      <c r="G111" s="10">
        <v>159398497236</v>
      </c>
      <c r="H111" s="10"/>
      <c r="I111" s="10">
        <f t="shared" si="2"/>
        <v>47437073934</v>
      </c>
      <c r="J111" s="10"/>
      <c r="K111" s="10">
        <v>55734456</v>
      </c>
      <c r="L111" s="10"/>
      <c r="M111" s="10">
        <v>206835571170</v>
      </c>
      <c r="N111" s="10"/>
      <c r="O111" s="10">
        <v>134474724262</v>
      </c>
      <c r="P111" s="10"/>
      <c r="Q111" s="10">
        <f t="shared" si="3"/>
        <v>72360846908</v>
      </c>
    </row>
    <row r="112" spans="1:17" ht="21" x14ac:dyDescent="0.25">
      <c r="A112" s="2" t="s">
        <v>124</v>
      </c>
      <c r="C112" s="10">
        <v>9791998</v>
      </c>
      <c r="D112" s="10"/>
      <c r="E112" s="10">
        <v>47415572574</v>
      </c>
      <c r="F112" s="10"/>
      <c r="G112" s="10">
        <v>41998509592</v>
      </c>
      <c r="H112" s="10"/>
      <c r="I112" s="10">
        <f t="shared" si="2"/>
        <v>5417062982</v>
      </c>
      <c r="J112" s="10"/>
      <c r="K112" s="10">
        <v>9791998</v>
      </c>
      <c r="L112" s="10"/>
      <c r="M112" s="10">
        <v>47415572574</v>
      </c>
      <c r="N112" s="10"/>
      <c r="O112" s="10">
        <v>33193818864</v>
      </c>
      <c r="P112" s="10"/>
      <c r="Q112" s="10">
        <f t="shared" si="3"/>
        <v>14221753710</v>
      </c>
    </row>
    <row r="113" spans="1:17" ht="21" x14ac:dyDescent="0.25">
      <c r="A113" s="2" t="s">
        <v>26</v>
      </c>
      <c r="C113" s="10">
        <v>9830861</v>
      </c>
      <c r="D113" s="10"/>
      <c r="E113" s="10">
        <v>31605773760</v>
      </c>
      <c r="F113" s="10"/>
      <c r="G113" s="10">
        <v>23343400187</v>
      </c>
      <c r="H113" s="10"/>
      <c r="I113" s="10">
        <f t="shared" si="2"/>
        <v>8262373573</v>
      </c>
      <c r="J113" s="10"/>
      <c r="K113" s="10">
        <v>9830861</v>
      </c>
      <c r="L113" s="10"/>
      <c r="M113" s="10">
        <v>31605773760</v>
      </c>
      <c r="N113" s="10"/>
      <c r="O113" s="10">
        <v>23016945314</v>
      </c>
      <c r="P113" s="10"/>
      <c r="Q113" s="10">
        <f t="shared" si="3"/>
        <v>8588828446</v>
      </c>
    </row>
    <row r="114" spans="1:17" ht="21" x14ac:dyDescent="0.25">
      <c r="A114" s="2" t="s">
        <v>122</v>
      </c>
      <c r="C114" s="10">
        <v>85110564</v>
      </c>
      <c r="D114" s="10"/>
      <c r="E114" s="10">
        <v>185880303207</v>
      </c>
      <c r="F114" s="10"/>
      <c r="G114" s="10">
        <v>163701877067</v>
      </c>
      <c r="H114" s="10"/>
      <c r="I114" s="10">
        <f t="shared" si="2"/>
        <v>22178426140</v>
      </c>
      <c r="J114" s="10"/>
      <c r="K114" s="10">
        <v>85110564</v>
      </c>
      <c r="L114" s="10"/>
      <c r="M114" s="10">
        <v>185880303207</v>
      </c>
      <c r="N114" s="10"/>
      <c r="O114" s="10">
        <v>135592639254</v>
      </c>
      <c r="P114" s="10"/>
      <c r="Q114" s="10">
        <f t="shared" si="3"/>
        <v>50287663953</v>
      </c>
    </row>
    <row r="115" spans="1:17" ht="21" x14ac:dyDescent="0.25">
      <c r="A115" s="2" t="s">
        <v>35</v>
      </c>
      <c r="C115" s="10">
        <v>110011001</v>
      </c>
      <c r="D115" s="10"/>
      <c r="E115" s="10">
        <v>217884589460</v>
      </c>
      <c r="F115" s="10"/>
      <c r="G115" s="10">
        <v>144006356399</v>
      </c>
      <c r="H115" s="10"/>
      <c r="I115" s="10">
        <f t="shared" si="2"/>
        <v>73878233061</v>
      </c>
      <c r="J115" s="10"/>
      <c r="K115" s="10">
        <v>110011001</v>
      </c>
      <c r="L115" s="10"/>
      <c r="M115" s="10">
        <v>217884589460</v>
      </c>
      <c r="N115" s="10"/>
      <c r="O115" s="10">
        <v>145894565275</v>
      </c>
      <c r="P115" s="10"/>
      <c r="Q115" s="10">
        <f t="shared" si="3"/>
        <v>71990024185</v>
      </c>
    </row>
    <row r="116" spans="1:17" ht="21" x14ac:dyDescent="0.25">
      <c r="A116" s="2" t="s">
        <v>101</v>
      </c>
      <c r="C116" s="10">
        <v>34000000</v>
      </c>
      <c r="D116" s="10"/>
      <c r="E116" s="10">
        <v>149455707400</v>
      </c>
      <c r="F116" s="10"/>
      <c r="G116" s="10">
        <v>110400652735</v>
      </c>
      <c r="H116" s="10"/>
      <c r="I116" s="10">
        <f t="shared" si="2"/>
        <v>39055054665</v>
      </c>
      <c r="J116" s="10"/>
      <c r="K116" s="10">
        <v>34000000</v>
      </c>
      <c r="L116" s="10"/>
      <c r="M116" s="10">
        <v>149455707400</v>
      </c>
      <c r="N116" s="10"/>
      <c r="O116" s="10">
        <v>72332513918</v>
      </c>
      <c r="P116" s="10"/>
      <c r="Q116" s="10">
        <f t="shared" si="3"/>
        <v>77123193482</v>
      </c>
    </row>
    <row r="117" spans="1:17" ht="21" x14ac:dyDescent="0.25">
      <c r="A117" s="2" t="s">
        <v>36</v>
      </c>
      <c r="C117" s="10">
        <v>27517788</v>
      </c>
      <c r="D117" s="10"/>
      <c r="E117" s="10">
        <v>119050129174</v>
      </c>
      <c r="F117" s="10"/>
      <c r="G117" s="10">
        <v>71539297806</v>
      </c>
      <c r="H117" s="10"/>
      <c r="I117" s="10">
        <f t="shared" si="2"/>
        <v>47510831368</v>
      </c>
      <c r="J117" s="10"/>
      <c r="K117" s="10">
        <v>27517788</v>
      </c>
      <c r="L117" s="10"/>
      <c r="M117" s="10">
        <v>119050129174</v>
      </c>
      <c r="N117" s="10"/>
      <c r="O117" s="10">
        <v>86291899243</v>
      </c>
      <c r="P117" s="10"/>
      <c r="Q117" s="10">
        <f t="shared" si="3"/>
        <v>32758229931</v>
      </c>
    </row>
    <row r="118" spans="1:17" ht="21" x14ac:dyDescent="0.25">
      <c r="A118" s="2" t="s">
        <v>44</v>
      </c>
      <c r="C118" s="10">
        <v>8076466</v>
      </c>
      <c r="D118" s="10"/>
      <c r="E118" s="10">
        <v>29010806402</v>
      </c>
      <c r="F118" s="10"/>
      <c r="G118" s="10">
        <v>25685741892</v>
      </c>
      <c r="H118" s="10"/>
      <c r="I118" s="10">
        <f t="shared" si="2"/>
        <v>3325064510</v>
      </c>
      <c r="J118" s="10"/>
      <c r="K118" s="10">
        <v>8076466</v>
      </c>
      <c r="L118" s="10"/>
      <c r="M118" s="10">
        <v>29010806402</v>
      </c>
      <c r="N118" s="10"/>
      <c r="O118" s="10">
        <v>24250469525</v>
      </c>
      <c r="P118" s="10"/>
      <c r="Q118" s="10">
        <f t="shared" si="3"/>
        <v>4760336877</v>
      </c>
    </row>
    <row r="119" spans="1:17" ht="21" x14ac:dyDescent="0.25">
      <c r="A119" s="2" t="s">
        <v>109</v>
      </c>
      <c r="C119" s="10">
        <v>28267094</v>
      </c>
      <c r="D119" s="10"/>
      <c r="E119" s="10">
        <v>112755329240</v>
      </c>
      <c r="F119" s="10"/>
      <c r="G119" s="10">
        <v>74637296295</v>
      </c>
      <c r="H119" s="10"/>
      <c r="I119" s="10">
        <f t="shared" si="2"/>
        <v>38118032945</v>
      </c>
      <c r="J119" s="10"/>
      <c r="K119" s="10">
        <v>28267094</v>
      </c>
      <c r="L119" s="10"/>
      <c r="M119" s="10">
        <v>112755329240</v>
      </c>
      <c r="N119" s="10"/>
      <c r="O119" s="10">
        <v>62390826898</v>
      </c>
      <c r="P119" s="10"/>
      <c r="Q119" s="10">
        <f t="shared" si="3"/>
        <v>50364502342</v>
      </c>
    </row>
    <row r="120" spans="1:17" ht="21" x14ac:dyDescent="0.25">
      <c r="A120" s="2" t="s">
        <v>143</v>
      </c>
      <c r="C120" s="10">
        <v>41899420</v>
      </c>
      <c r="D120" s="10"/>
      <c r="E120" s="10">
        <v>103398361721</v>
      </c>
      <c r="F120" s="10"/>
      <c r="G120" s="10">
        <v>103912963507</v>
      </c>
      <c r="H120" s="10"/>
      <c r="I120" s="10">
        <f t="shared" si="2"/>
        <v>-514601786</v>
      </c>
      <c r="J120" s="10"/>
      <c r="K120" s="10">
        <v>41899420</v>
      </c>
      <c r="L120" s="10"/>
      <c r="M120" s="10">
        <v>103398361721</v>
      </c>
      <c r="N120" s="10"/>
      <c r="O120" s="10">
        <v>104314578053</v>
      </c>
      <c r="P120" s="10"/>
      <c r="Q120" s="10">
        <f t="shared" si="3"/>
        <v>-916216332</v>
      </c>
    </row>
    <row r="121" spans="1:17" ht="21" x14ac:dyDescent="0.25">
      <c r="A121" s="2" t="s">
        <v>77</v>
      </c>
      <c r="C121" s="10">
        <v>13479488</v>
      </c>
      <c r="D121" s="10"/>
      <c r="E121" s="10">
        <v>33745860600</v>
      </c>
      <c r="F121" s="10"/>
      <c r="G121" s="10">
        <v>27058214821</v>
      </c>
      <c r="H121" s="10"/>
      <c r="I121" s="10">
        <f t="shared" si="2"/>
        <v>6687645779</v>
      </c>
      <c r="J121" s="10"/>
      <c r="K121" s="10">
        <v>13479488</v>
      </c>
      <c r="L121" s="10"/>
      <c r="M121" s="10">
        <v>33745860600</v>
      </c>
      <c r="N121" s="10"/>
      <c r="O121" s="10">
        <v>25192752399</v>
      </c>
      <c r="P121" s="10"/>
      <c r="Q121" s="10">
        <f t="shared" si="3"/>
        <v>8553108201</v>
      </c>
    </row>
    <row r="122" spans="1:17" ht="21" x14ac:dyDescent="0.25">
      <c r="A122" s="2" t="s">
        <v>45</v>
      </c>
      <c r="C122" s="10">
        <v>74573344</v>
      </c>
      <c r="D122" s="10"/>
      <c r="E122" s="10">
        <v>145033908419</v>
      </c>
      <c r="F122" s="10"/>
      <c r="G122" s="10">
        <v>119238339294</v>
      </c>
      <c r="H122" s="10"/>
      <c r="I122" s="10">
        <f t="shared" si="2"/>
        <v>25795569125</v>
      </c>
      <c r="J122" s="10"/>
      <c r="K122" s="10">
        <v>74573344</v>
      </c>
      <c r="L122" s="10"/>
      <c r="M122" s="10">
        <v>145033908419</v>
      </c>
      <c r="N122" s="10"/>
      <c r="O122" s="10">
        <v>124036721238</v>
      </c>
      <c r="P122" s="10"/>
      <c r="Q122" s="10">
        <f t="shared" si="3"/>
        <v>20997187181</v>
      </c>
    </row>
    <row r="123" spans="1:17" ht="21" x14ac:dyDescent="0.25">
      <c r="A123" s="2" t="s">
        <v>138</v>
      </c>
      <c r="C123" s="10">
        <v>22670431</v>
      </c>
      <c r="D123" s="10"/>
      <c r="E123" s="10">
        <v>62266681957</v>
      </c>
      <c r="F123" s="10"/>
      <c r="G123" s="10">
        <v>49444424473</v>
      </c>
      <c r="H123" s="10"/>
      <c r="I123" s="10">
        <f t="shared" si="2"/>
        <v>12822257484</v>
      </c>
      <c r="J123" s="10"/>
      <c r="K123" s="10">
        <v>22670431</v>
      </c>
      <c r="L123" s="10"/>
      <c r="M123" s="10">
        <v>62266681957</v>
      </c>
      <c r="N123" s="10"/>
      <c r="O123" s="10">
        <v>59265800361</v>
      </c>
      <c r="P123" s="10"/>
      <c r="Q123" s="10">
        <f t="shared" si="3"/>
        <v>3000881596</v>
      </c>
    </row>
    <row r="124" spans="1:17" ht="21" x14ac:dyDescent="0.25">
      <c r="A124" s="2" t="s">
        <v>106</v>
      </c>
      <c r="C124" s="10">
        <v>44130626</v>
      </c>
      <c r="D124" s="10"/>
      <c r="E124" s="10">
        <v>213254846791</v>
      </c>
      <c r="F124" s="10"/>
      <c r="G124" s="10">
        <v>183136711343</v>
      </c>
      <c r="H124" s="10"/>
      <c r="I124" s="10">
        <f t="shared" si="2"/>
        <v>30118135448</v>
      </c>
      <c r="J124" s="10"/>
      <c r="K124" s="10">
        <v>44130626</v>
      </c>
      <c r="L124" s="10"/>
      <c r="M124" s="10">
        <v>213254846791</v>
      </c>
      <c r="N124" s="10"/>
      <c r="O124" s="10">
        <v>87360045040</v>
      </c>
      <c r="P124" s="10"/>
      <c r="Q124" s="10">
        <f t="shared" si="3"/>
        <v>125894801751</v>
      </c>
    </row>
    <row r="125" spans="1:17" ht="21" x14ac:dyDescent="0.25">
      <c r="A125" s="2" t="s">
        <v>52</v>
      </c>
      <c r="C125" s="10">
        <v>86648549</v>
      </c>
      <c r="D125" s="10"/>
      <c r="E125" s="10">
        <v>244867496279</v>
      </c>
      <c r="F125" s="10"/>
      <c r="G125" s="10">
        <v>170753808852</v>
      </c>
      <c r="H125" s="10"/>
      <c r="I125" s="10">
        <f t="shared" si="2"/>
        <v>74113687427</v>
      </c>
      <c r="J125" s="10"/>
      <c r="K125" s="10">
        <v>86648549</v>
      </c>
      <c r="L125" s="10"/>
      <c r="M125" s="10">
        <v>244867496279</v>
      </c>
      <c r="N125" s="10"/>
      <c r="O125" s="10">
        <v>163849719660</v>
      </c>
      <c r="P125" s="10"/>
      <c r="Q125" s="10">
        <f t="shared" si="3"/>
        <v>81017776619</v>
      </c>
    </row>
    <row r="126" spans="1:17" ht="21" x14ac:dyDescent="0.25">
      <c r="A126" s="2" t="s">
        <v>130</v>
      </c>
      <c r="C126" s="10">
        <v>13226334</v>
      </c>
      <c r="D126" s="10"/>
      <c r="E126" s="10">
        <v>56433606084</v>
      </c>
      <c r="F126" s="10"/>
      <c r="G126" s="10">
        <v>48513144482</v>
      </c>
      <c r="H126" s="10"/>
      <c r="I126" s="10">
        <f t="shared" si="2"/>
        <v>7920461602</v>
      </c>
      <c r="J126" s="10"/>
      <c r="K126" s="10">
        <v>13226334</v>
      </c>
      <c r="L126" s="10"/>
      <c r="M126" s="10">
        <v>56433606084</v>
      </c>
      <c r="N126" s="10"/>
      <c r="O126" s="10">
        <v>39533757233</v>
      </c>
      <c r="P126" s="10"/>
      <c r="Q126" s="10">
        <f t="shared" si="3"/>
        <v>16899848851</v>
      </c>
    </row>
    <row r="127" spans="1:17" ht="21" x14ac:dyDescent="0.25">
      <c r="A127" s="2" t="s">
        <v>43</v>
      </c>
      <c r="C127" s="10">
        <v>33360782</v>
      </c>
      <c r="D127" s="10"/>
      <c r="E127" s="10">
        <v>206893144719</v>
      </c>
      <c r="F127" s="10"/>
      <c r="G127" s="10">
        <v>120494567484</v>
      </c>
      <c r="H127" s="10"/>
      <c r="I127" s="10">
        <f t="shared" si="2"/>
        <v>86398577235</v>
      </c>
      <c r="J127" s="10"/>
      <c r="K127" s="10">
        <v>33360782</v>
      </c>
      <c r="L127" s="10"/>
      <c r="M127" s="10">
        <v>206893144719</v>
      </c>
      <c r="N127" s="10"/>
      <c r="O127" s="10">
        <v>100224509652</v>
      </c>
      <c r="P127" s="10"/>
      <c r="Q127" s="10">
        <f t="shared" si="3"/>
        <v>106668635067</v>
      </c>
    </row>
    <row r="128" spans="1:17" ht="21" x14ac:dyDescent="0.25">
      <c r="A128" s="2" t="s">
        <v>129</v>
      </c>
      <c r="C128" s="10">
        <v>22333259</v>
      </c>
      <c r="D128" s="10"/>
      <c r="E128" s="10">
        <v>54315686747</v>
      </c>
      <c r="F128" s="10"/>
      <c r="G128" s="10">
        <v>37850343926</v>
      </c>
      <c r="H128" s="10"/>
      <c r="I128" s="10">
        <f t="shared" si="2"/>
        <v>16465342821</v>
      </c>
      <c r="J128" s="10"/>
      <c r="K128" s="10">
        <v>22333259</v>
      </c>
      <c r="L128" s="10"/>
      <c r="M128" s="10">
        <v>54315686747</v>
      </c>
      <c r="N128" s="10"/>
      <c r="O128" s="10">
        <v>31512405774</v>
      </c>
      <c r="P128" s="10"/>
      <c r="Q128" s="10">
        <f t="shared" si="3"/>
        <v>22803280973</v>
      </c>
    </row>
    <row r="129" spans="1:17" ht="21" x14ac:dyDescent="0.25">
      <c r="A129" s="2" t="s">
        <v>140</v>
      </c>
      <c r="C129" s="10">
        <v>6154842</v>
      </c>
      <c r="D129" s="10"/>
      <c r="E129" s="10">
        <v>68834984619</v>
      </c>
      <c r="F129" s="10"/>
      <c r="G129" s="10">
        <v>68834984619</v>
      </c>
      <c r="H129" s="10"/>
      <c r="I129" s="10">
        <f t="shared" si="2"/>
        <v>0</v>
      </c>
      <c r="J129" s="10"/>
      <c r="K129" s="10">
        <v>6154842</v>
      </c>
      <c r="L129" s="10"/>
      <c r="M129" s="10">
        <v>68834984619</v>
      </c>
      <c r="N129" s="10"/>
      <c r="O129" s="10">
        <v>45376979480</v>
      </c>
      <c r="P129" s="10"/>
      <c r="Q129" s="10">
        <f t="shared" si="3"/>
        <v>23458005139</v>
      </c>
    </row>
    <row r="130" spans="1:17" ht="21" x14ac:dyDescent="0.25">
      <c r="A130" s="2" t="s">
        <v>126</v>
      </c>
      <c r="C130" s="10">
        <v>3436571</v>
      </c>
      <c r="D130" s="10"/>
      <c r="E130" s="10">
        <v>6895032751</v>
      </c>
      <c r="F130" s="10"/>
      <c r="G130" s="10">
        <v>5592410342</v>
      </c>
      <c r="H130" s="10"/>
      <c r="I130" s="10">
        <f t="shared" si="2"/>
        <v>1302622409</v>
      </c>
      <c r="J130" s="10"/>
      <c r="K130" s="10">
        <v>3436571</v>
      </c>
      <c r="L130" s="10"/>
      <c r="M130" s="10">
        <v>6895032751</v>
      </c>
      <c r="N130" s="10"/>
      <c r="O130" s="10">
        <v>5700110603</v>
      </c>
      <c r="P130" s="10"/>
      <c r="Q130" s="10">
        <f t="shared" si="3"/>
        <v>1194922148</v>
      </c>
    </row>
    <row r="131" spans="1:17" ht="21" x14ac:dyDescent="0.25">
      <c r="A131" s="2" t="s">
        <v>137</v>
      </c>
      <c r="C131" s="10">
        <v>3891738</v>
      </c>
      <c r="D131" s="10"/>
      <c r="E131" s="10">
        <v>20930169369</v>
      </c>
      <c r="F131" s="10"/>
      <c r="G131" s="10">
        <v>14905987779</v>
      </c>
      <c r="H131" s="10"/>
      <c r="I131" s="10">
        <f t="shared" si="2"/>
        <v>6024181590</v>
      </c>
      <c r="J131" s="10"/>
      <c r="K131" s="10">
        <v>3891738</v>
      </c>
      <c r="L131" s="10"/>
      <c r="M131" s="10">
        <v>20930169369</v>
      </c>
      <c r="N131" s="10"/>
      <c r="O131" s="10">
        <v>14014513817</v>
      </c>
      <c r="P131" s="10"/>
      <c r="Q131" s="10">
        <f t="shared" si="3"/>
        <v>6915655552</v>
      </c>
    </row>
    <row r="132" spans="1:17" ht="21" x14ac:dyDescent="0.25">
      <c r="A132" s="2" t="s">
        <v>17</v>
      </c>
      <c r="C132" s="10">
        <v>21410183</v>
      </c>
      <c r="D132" s="10"/>
      <c r="E132" s="10">
        <v>329717469069</v>
      </c>
      <c r="F132" s="10"/>
      <c r="G132" s="10">
        <v>254022824445</v>
      </c>
      <c r="H132" s="10"/>
      <c r="I132" s="10">
        <f t="shared" si="2"/>
        <v>75694644624</v>
      </c>
      <c r="J132" s="10"/>
      <c r="K132" s="10">
        <v>21410183</v>
      </c>
      <c r="L132" s="10"/>
      <c r="M132" s="10">
        <v>329717469069</v>
      </c>
      <c r="N132" s="10"/>
      <c r="O132" s="10">
        <v>71615822707</v>
      </c>
      <c r="P132" s="10"/>
      <c r="Q132" s="10">
        <f t="shared" si="3"/>
        <v>258101646362</v>
      </c>
    </row>
    <row r="133" spans="1:17" ht="21" x14ac:dyDescent="0.25">
      <c r="A133" s="2" t="s">
        <v>15</v>
      </c>
      <c r="C133" s="10">
        <v>16124293</v>
      </c>
      <c r="D133" s="10"/>
      <c r="E133" s="10">
        <v>235034891039</v>
      </c>
      <c r="F133" s="10"/>
      <c r="G133" s="10">
        <v>184635986562</v>
      </c>
      <c r="H133" s="10"/>
      <c r="I133" s="10">
        <f t="shared" si="2"/>
        <v>50398904477</v>
      </c>
      <c r="J133" s="10"/>
      <c r="K133" s="10">
        <v>16124293</v>
      </c>
      <c r="L133" s="10"/>
      <c r="M133" s="10">
        <v>235034891039</v>
      </c>
      <c r="N133" s="10"/>
      <c r="O133" s="10">
        <v>94992282755</v>
      </c>
      <c r="P133" s="10"/>
      <c r="Q133" s="10">
        <f t="shared" si="3"/>
        <v>140042608284</v>
      </c>
    </row>
    <row r="134" spans="1:17" ht="21" x14ac:dyDescent="0.25">
      <c r="A134" s="2" t="s">
        <v>83</v>
      </c>
      <c r="C134" s="10">
        <v>24124561</v>
      </c>
      <c r="D134" s="10"/>
      <c r="E134" s="10">
        <v>191983386710</v>
      </c>
      <c r="F134" s="10"/>
      <c r="G134" s="10">
        <v>160863885124</v>
      </c>
      <c r="H134" s="10"/>
      <c r="I134" s="10">
        <f t="shared" si="2"/>
        <v>31119501586</v>
      </c>
      <c r="J134" s="10"/>
      <c r="K134" s="10">
        <v>24124561</v>
      </c>
      <c r="L134" s="10"/>
      <c r="M134" s="10">
        <v>191983386710</v>
      </c>
      <c r="N134" s="10"/>
      <c r="O134" s="10">
        <v>149498331501</v>
      </c>
      <c r="P134" s="10"/>
      <c r="Q134" s="10">
        <f t="shared" si="3"/>
        <v>42485055209</v>
      </c>
    </row>
    <row r="135" spans="1:17" ht="21" x14ac:dyDescent="0.25">
      <c r="A135" s="2" t="s">
        <v>142</v>
      </c>
      <c r="C135" s="10">
        <v>62313759</v>
      </c>
      <c r="D135" s="10"/>
      <c r="E135" s="10">
        <v>172387821316</v>
      </c>
      <c r="F135" s="10"/>
      <c r="G135" s="10">
        <v>133718483908</v>
      </c>
      <c r="H135" s="10"/>
      <c r="I135" s="10">
        <f t="shared" si="2"/>
        <v>38669337408</v>
      </c>
      <c r="J135" s="10"/>
      <c r="K135" s="10">
        <v>62313759</v>
      </c>
      <c r="L135" s="10"/>
      <c r="M135" s="10">
        <v>172387821316</v>
      </c>
      <c r="N135" s="10"/>
      <c r="O135" s="10">
        <v>115540415824</v>
      </c>
      <c r="P135" s="10"/>
      <c r="Q135" s="10">
        <f t="shared" si="3"/>
        <v>56847405492</v>
      </c>
    </row>
    <row r="136" spans="1:17" ht="21" x14ac:dyDescent="0.25">
      <c r="A136" s="2" t="s">
        <v>154</v>
      </c>
      <c r="C136" s="10">
        <v>19749859</v>
      </c>
      <c r="D136" s="10"/>
      <c r="E136" s="10">
        <v>160109063459</v>
      </c>
      <c r="F136" s="10"/>
      <c r="G136" s="10">
        <v>123266341390</v>
      </c>
      <c r="H136" s="10"/>
      <c r="I136" s="10">
        <f t="shared" si="2"/>
        <v>36842722069</v>
      </c>
      <c r="J136" s="10"/>
      <c r="K136" s="10">
        <v>19749859</v>
      </c>
      <c r="L136" s="10"/>
      <c r="M136" s="10">
        <v>160109063459</v>
      </c>
      <c r="N136" s="10"/>
      <c r="O136" s="10">
        <v>122074765830</v>
      </c>
      <c r="P136" s="10"/>
      <c r="Q136" s="10">
        <f t="shared" si="3"/>
        <v>38034297629</v>
      </c>
    </row>
    <row r="137" spans="1:17" ht="21" x14ac:dyDescent="0.25">
      <c r="A137" s="2" t="s">
        <v>147</v>
      </c>
      <c r="C137" s="10">
        <v>34348554</v>
      </c>
      <c r="D137" s="10"/>
      <c r="E137" s="10">
        <v>120313130061</v>
      </c>
      <c r="F137" s="10"/>
      <c r="G137" s="10">
        <v>124368788314</v>
      </c>
      <c r="H137" s="10"/>
      <c r="I137" s="10">
        <f t="shared" ref="I137:I159" si="4">E137-G137</f>
        <v>-4055658253</v>
      </c>
      <c r="J137" s="10"/>
      <c r="K137" s="10">
        <v>34348554</v>
      </c>
      <c r="L137" s="10"/>
      <c r="M137" s="10">
        <v>120313130061</v>
      </c>
      <c r="N137" s="10"/>
      <c r="O137" s="10">
        <v>73108120111</v>
      </c>
      <c r="P137" s="10"/>
      <c r="Q137" s="10">
        <f t="shared" ref="Q137:Q159" si="5">M137-O137</f>
        <v>47205009950</v>
      </c>
    </row>
    <row r="138" spans="1:17" ht="21" x14ac:dyDescent="0.25">
      <c r="A138" s="2" t="s">
        <v>112</v>
      </c>
      <c r="C138" s="10">
        <v>521375</v>
      </c>
      <c r="D138" s="10"/>
      <c r="E138" s="10">
        <v>4872353055</v>
      </c>
      <c r="F138" s="10"/>
      <c r="G138" s="10">
        <v>4872353055</v>
      </c>
      <c r="H138" s="10"/>
      <c r="I138" s="10">
        <f t="shared" si="4"/>
        <v>0</v>
      </c>
      <c r="J138" s="10"/>
      <c r="K138" s="10">
        <v>521375</v>
      </c>
      <c r="L138" s="10"/>
      <c r="M138" s="10">
        <v>4872353055</v>
      </c>
      <c r="N138" s="10"/>
      <c r="O138" s="10">
        <v>3305833088</v>
      </c>
      <c r="P138" s="10"/>
      <c r="Q138" s="10">
        <f t="shared" si="5"/>
        <v>1566519967</v>
      </c>
    </row>
    <row r="139" spans="1:17" ht="21" x14ac:dyDescent="0.25">
      <c r="A139" s="2" t="s">
        <v>41</v>
      </c>
      <c r="C139" s="10">
        <v>28832379</v>
      </c>
      <c r="D139" s="10"/>
      <c r="E139" s="10">
        <v>66345441423</v>
      </c>
      <c r="F139" s="10"/>
      <c r="G139" s="10">
        <v>53871697369</v>
      </c>
      <c r="H139" s="10"/>
      <c r="I139" s="10">
        <f t="shared" si="4"/>
        <v>12473744054</v>
      </c>
      <c r="J139" s="10"/>
      <c r="K139" s="10">
        <v>28832379</v>
      </c>
      <c r="L139" s="10"/>
      <c r="M139" s="10">
        <v>66345441423</v>
      </c>
      <c r="N139" s="10"/>
      <c r="O139" s="10">
        <v>51255704726</v>
      </c>
      <c r="P139" s="10"/>
      <c r="Q139" s="10">
        <f t="shared" si="5"/>
        <v>15089736697</v>
      </c>
    </row>
    <row r="140" spans="1:17" ht="21" x14ac:dyDescent="0.25">
      <c r="A140" s="2" t="s">
        <v>155</v>
      </c>
      <c r="C140" s="10">
        <v>23345802</v>
      </c>
      <c r="D140" s="10"/>
      <c r="E140" s="10">
        <v>93587969360</v>
      </c>
      <c r="F140" s="10"/>
      <c r="G140" s="10">
        <v>80441931944</v>
      </c>
      <c r="H140" s="10"/>
      <c r="I140" s="10">
        <f t="shared" si="4"/>
        <v>13146037416</v>
      </c>
      <c r="J140" s="10"/>
      <c r="K140" s="10">
        <v>23345802</v>
      </c>
      <c r="L140" s="10"/>
      <c r="M140" s="10">
        <v>93587969360</v>
      </c>
      <c r="N140" s="10"/>
      <c r="O140" s="10">
        <v>79633567985</v>
      </c>
      <c r="P140" s="10"/>
      <c r="Q140" s="10">
        <f t="shared" si="5"/>
        <v>13954401375</v>
      </c>
    </row>
    <row r="141" spans="1:17" ht="21" x14ac:dyDescent="0.25">
      <c r="A141" s="2" t="s">
        <v>87</v>
      </c>
      <c r="C141" s="10">
        <v>12072780</v>
      </c>
      <c r="D141" s="10"/>
      <c r="E141" s="10">
        <v>52949201754</v>
      </c>
      <c r="F141" s="10"/>
      <c r="G141" s="10">
        <v>37338495872</v>
      </c>
      <c r="H141" s="10"/>
      <c r="I141" s="10">
        <f t="shared" si="4"/>
        <v>15610705882</v>
      </c>
      <c r="J141" s="10"/>
      <c r="K141" s="10">
        <v>12072780</v>
      </c>
      <c r="L141" s="10"/>
      <c r="M141" s="10">
        <v>52949201754</v>
      </c>
      <c r="N141" s="10"/>
      <c r="O141" s="10">
        <v>33285089198</v>
      </c>
      <c r="P141" s="10"/>
      <c r="Q141" s="10">
        <f t="shared" si="5"/>
        <v>19664112556</v>
      </c>
    </row>
    <row r="142" spans="1:17" ht="21" x14ac:dyDescent="0.25">
      <c r="A142" s="2" t="s">
        <v>21</v>
      </c>
      <c r="C142" s="10">
        <v>70000000</v>
      </c>
      <c r="D142" s="10"/>
      <c r="E142" s="10">
        <v>176981277200</v>
      </c>
      <c r="F142" s="10"/>
      <c r="G142" s="10">
        <v>112084971368</v>
      </c>
      <c r="H142" s="10"/>
      <c r="I142" s="10">
        <f t="shared" si="4"/>
        <v>64896305832</v>
      </c>
      <c r="J142" s="10"/>
      <c r="K142" s="10">
        <v>70000000</v>
      </c>
      <c r="L142" s="10"/>
      <c r="M142" s="10">
        <v>176981277200</v>
      </c>
      <c r="N142" s="10"/>
      <c r="O142" s="10">
        <v>104916010698</v>
      </c>
      <c r="P142" s="10"/>
      <c r="Q142" s="10">
        <f t="shared" si="5"/>
        <v>72065266502</v>
      </c>
    </row>
    <row r="143" spans="1:17" ht="21" x14ac:dyDescent="0.25">
      <c r="A143" s="2" t="s">
        <v>144</v>
      </c>
      <c r="C143" s="10">
        <v>72962098</v>
      </c>
      <c r="D143" s="10"/>
      <c r="E143" s="10">
        <v>164995272139</v>
      </c>
      <c r="F143" s="10"/>
      <c r="G143" s="10">
        <v>124970532210</v>
      </c>
      <c r="H143" s="10"/>
      <c r="I143" s="10">
        <f t="shared" si="4"/>
        <v>40024739929</v>
      </c>
      <c r="J143" s="10"/>
      <c r="K143" s="10">
        <v>72962098</v>
      </c>
      <c r="L143" s="10"/>
      <c r="M143" s="10">
        <v>164995272139</v>
      </c>
      <c r="N143" s="10"/>
      <c r="O143" s="10">
        <v>106318150305</v>
      </c>
      <c r="P143" s="10"/>
      <c r="Q143" s="10">
        <f t="shared" si="5"/>
        <v>58677121834</v>
      </c>
    </row>
    <row r="144" spans="1:17" ht="21" x14ac:dyDescent="0.25">
      <c r="A144" s="2" t="s">
        <v>100</v>
      </c>
      <c r="C144" s="10">
        <v>929636</v>
      </c>
      <c r="D144" s="10"/>
      <c r="E144" s="10">
        <v>122962573498</v>
      </c>
      <c r="F144" s="10"/>
      <c r="G144" s="10">
        <v>116064157748</v>
      </c>
      <c r="H144" s="10"/>
      <c r="I144" s="10">
        <f t="shared" si="4"/>
        <v>6898415750</v>
      </c>
      <c r="J144" s="10"/>
      <c r="K144" s="10">
        <v>929636</v>
      </c>
      <c r="L144" s="10"/>
      <c r="M144" s="10">
        <v>122962573498</v>
      </c>
      <c r="N144" s="10"/>
      <c r="O144" s="10">
        <v>109242886860</v>
      </c>
      <c r="P144" s="10"/>
      <c r="Q144" s="10">
        <f t="shared" si="5"/>
        <v>13719686638</v>
      </c>
    </row>
    <row r="145" spans="1:17" ht="21" x14ac:dyDescent="0.25">
      <c r="A145" s="2" t="s">
        <v>65</v>
      </c>
      <c r="C145" s="10">
        <v>30288805</v>
      </c>
      <c r="D145" s="10"/>
      <c r="E145" s="10">
        <v>207677787233</v>
      </c>
      <c r="F145" s="10"/>
      <c r="G145" s="10">
        <v>147568442158</v>
      </c>
      <c r="H145" s="10"/>
      <c r="I145" s="10">
        <f t="shared" si="4"/>
        <v>60109345075</v>
      </c>
      <c r="J145" s="10"/>
      <c r="K145" s="10">
        <v>30288805</v>
      </c>
      <c r="L145" s="10"/>
      <c r="M145" s="10">
        <v>207677787233</v>
      </c>
      <c r="N145" s="10"/>
      <c r="O145" s="10">
        <v>131799243883</v>
      </c>
      <c r="P145" s="10"/>
      <c r="Q145" s="10">
        <f t="shared" si="5"/>
        <v>75878543350</v>
      </c>
    </row>
    <row r="146" spans="1:17" ht="21" x14ac:dyDescent="0.25">
      <c r="A146" s="2" t="s">
        <v>19</v>
      </c>
      <c r="C146" s="10">
        <v>60072168</v>
      </c>
      <c r="D146" s="10"/>
      <c r="E146" s="10">
        <v>231278303348</v>
      </c>
      <c r="F146" s="10"/>
      <c r="G146" s="10">
        <v>146814036378</v>
      </c>
      <c r="H146" s="10"/>
      <c r="I146" s="10">
        <f t="shared" si="4"/>
        <v>84464266970</v>
      </c>
      <c r="J146" s="10"/>
      <c r="K146" s="10">
        <v>60072168</v>
      </c>
      <c r="L146" s="10"/>
      <c r="M146" s="10">
        <v>231278303348</v>
      </c>
      <c r="N146" s="10"/>
      <c r="O146" s="10">
        <v>128513524248</v>
      </c>
      <c r="P146" s="10"/>
      <c r="Q146" s="10">
        <f t="shared" si="5"/>
        <v>102764779100</v>
      </c>
    </row>
    <row r="147" spans="1:17" ht="21" x14ac:dyDescent="0.25">
      <c r="A147" s="2" t="s">
        <v>76</v>
      </c>
      <c r="C147" s="10">
        <v>24615757</v>
      </c>
      <c r="D147" s="10"/>
      <c r="E147" s="10">
        <v>161696659053</v>
      </c>
      <c r="F147" s="10"/>
      <c r="G147" s="10">
        <v>127500990975</v>
      </c>
      <c r="H147" s="10"/>
      <c r="I147" s="10">
        <f t="shared" si="4"/>
        <v>34195668078</v>
      </c>
      <c r="J147" s="10"/>
      <c r="K147" s="10">
        <v>24615757</v>
      </c>
      <c r="L147" s="10"/>
      <c r="M147" s="10">
        <v>161696659053</v>
      </c>
      <c r="N147" s="10"/>
      <c r="O147" s="10">
        <v>126273273430</v>
      </c>
      <c r="P147" s="10"/>
      <c r="Q147" s="10">
        <f t="shared" si="5"/>
        <v>35423385623</v>
      </c>
    </row>
    <row r="148" spans="1:17" ht="21" x14ac:dyDescent="0.25">
      <c r="A148" s="2" t="s">
        <v>152</v>
      </c>
      <c r="C148" s="10">
        <v>42098225</v>
      </c>
      <c r="D148" s="10"/>
      <c r="E148" s="10">
        <v>96160998769</v>
      </c>
      <c r="F148" s="10"/>
      <c r="G148" s="10">
        <v>71055542530</v>
      </c>
      <c r="H148" s="10"/>
      <c r="I148" s="10">
        <f t="shared" si="4"/>
        <v>25105456239</v>
      </c>
      <c r="J148" s="10"/>
      <c r="K148" s="10">
        <v>42098225</v>
      </c>
      <c r="L148" s="10"/>
      <c r="M148" s="10">
        <v>96160998769</v>
      </c>
      <c r="N148" s="10"/>
      <c r="O148" s="10">
        <v>57068908152</v>
      </c>
      <c r="P148" s="10"/>
      <c r="Q148" s="10">
        <f t="shared" si="5"/>
        <v>39092090617</v>
      </c>
    </row>
    <row r="149" spans="1:17" ht="21" x14ac:dyDescent="0.25">
      <c r="A149" s="2" t="s">
        <v>108</v>
      </c>
      <c r="C149" s="10">
        <v>3000000</v>
      </c>
      <c r="D149" s="10"/>
      <c r="E149" s="10">
        <v>69210832500</v>
      </c>
      <c r="F149" s="10"/>
      <c r="G149" s="10">
        <v>58421349932</v>
      </c>
      <c r="H149" s="10"/>
      <c r="I149" s="10">
        <f t="shared" si="4"/>
        <v>10789482568</v>
      </c>
      <c r="J149" s="10"/>
      <c r="K149" s="10">
        <v>3000000</v>
      </c>
      <c r="L149" s="10"/>
      <c r="M149" s="10">
        <v>69210832500</v>
      </c>
      <c r="N149" s="10"/>
      <c r="O149" s="10">
        <v>66343660687</v>
      </c>
      <c r="P149" s="10"/>
      <c r="Q149" s="10">
        <f t="shared" si="5"/>
        <v>2867171813</v>
      </c>
    </row>
    <row r="150" spans="1:17" ht="21" x14ac:dyDescent="0.25">
      <c r="A150" s="2" t="s">
        <v>29</v>
      </c>
      <c r="C150" s="10">
        <v>100418221</v>
      </c>
      <c r="D150" s="10"/>
      <c r="E150" s="10">
        <v>185433739950</v>
      </c>
      <c r="F150" s="10"/>
      <c r="G150" s="10">
        <v>153747587718</v>
      </c>
      <c r="H150" s="10"/>
      <c r="I150" s="10">
        <f t="shared" si="4"/>
        <v>31686152232</v>
      </c>
      <c r="J150" s="10"/>
      <c r="K150" s="10">
        <v>100418221</v>
      </c>
      <c r="L150" s="10"/>
      <c r="M150" s="10">
        <v>185433739950</v>
      </c>
      <c r="N150" s="10"/>
      <c r="O150" s="10">
        <v>108410495960</v>
      </c>
      <c r="P150" s="10"/>
      <c r="Q150" s="10">
        <f t="shared" si="5"/>
        <v>77023243990</v>
      </c>
    </row>
    <row r="151" spans="1:17" ht="21" x14ac:dyDescent="0.25">
      <c r="A151" s="2" t="s">
        <v>25</v>
      </c>
      <c r="C151" s="10">
        <v>112986992</v>
      </c>
      <c r="D151" s="10"/>
      <c r="E151" s="10">
        <v>172767061532</v>
      </c>
      <c r="F151" s="10"/>
      <c r="G151" s="10">
        <v>126554148561</v>
      </c>
      <c r="H151" s="10"/>
      <c r="I151" s="10">
        <f t="shared" si="4"/>
        <v>46212912971</v>
      </c>
      <c r="J151" s="10"/>
      <c r="K151" s="10">
        <v>112986992</v>
      </c>
      <c r="L151" s="10"/>
      <c r="M151" s="10">
        <v>172767061532</v>
      </c>
      <c r="N151" s="10"/>
      <c r="O151" s="10">
        <v>109352112247</v>
      </c>
      <c r="P151" s="10"/>
      <c r="Q151" s="10">
        <f t="shared" si="5"/>
        <v>63414949285</v>
      </c>
    </row>
    <row r="152" spans="1:17" ht="21" x14ac:dyDescent="0.25">
      <c r="A152" s="2" t="s">
        <v>97</v>
      </c>
      <c r="C152" s="10">
        <v>31314176</v>
      </c>
      <c r="D152" s="10"/>
      <c r="E152" s="10">
        <v>169032318762</v>
      </c>
      <c r="F152" s="10"/>
      <c r="G152" s="10">
        <v>146717581269</v>
      </c>
      <c r="H152" s="10"/>
      <c r="I152" s="10">
        <f t="shared" si="4"/>
        <v>22314737493</v>
      </c>
      <c r="J152" s="10"/>
      <c r="K152" s="10">
        <v>31314176</v>
      </c>
      <c r="L152" s="10"/>
      <c r="M152" s="10">
        <v>169032318762</v>
      </c>
      <c r="N152" s="10"/>
      <c r="O152" s="10">
        <v>115871907935</v>
      </c>
      <c r="P152" s="10"/>
      <c r="Q152" s="10">
        <f t="shared" si="5"/>
        <v>53160410827</v>
      </c>
    </row>
    <row r="153" spans="1:17" ht="21" x14ac:dyDescent="0.25">
      <c r="A153" s="2" t="s">
        <v>62</v>
      </c>
      <c r="C153" s="10">
        <v>41266782</v>
      </c>
      <c r="D153" s="10"/>
      <c r="E153" s="10">
        <v>469671148720</v>
      </c>
      <c r="F153" s="10"/>
      <c r="G153" s="10">
        <v>233826011025</v>
      </c>
      <c r="H153" s="10"/>
      <c r="I153" s="10">
        <f t="shared" si="4"/>
        <v>235845137695</v>
      </c>
      <c r="J153" s="10"/>
      <c r="K153" s="10">
        <v>41266782</v>
      </c>
      <c r="L153" s="10"/>
      <c r="M153" s="10">
        <v>469671148720</v>
      </c>
      <c r="N153" s="10"/>
      <c r="O153" s="10">
        <v>86727418733</v>
      </c>
      <c r="P153" s="10"/>
      <c r="Q153" s="10">
        <f t="shared" si="5"/>
        <v>382943729987</v>
      </c>
    </row>
    <row r="154" spans="1:17" ht="21" x14ac:dyDescent="0.25">
      <c r="A154" s="2" t="s">
        <v>103</v>
      </c>
      <c r="C154" s="10">
        <v>24486301</v>
      </c>
      <c r="D154" s="10"/>
      <c r="E154" s="10">
        <v>62005999871</v>
      </c>
      <c r="F154" s="10"/>
      <c r="G154" s="10">
        <v>62005999871</v>
      </c>
      <c r="H154" s="10"/>
      <c r="I154" s="10">
        <f t="shared" si="4"/>
        <v>0</v>
      </c>
      <c r="J154" s="10"/>
      <c r="K154" s="10">
        <v>24486301</v>
      </c>
      <c r="L154" s="10"/>
      <c r="M154" s="10">
        <v>62005999871</v>
      </c>
      <c r="N154" s="10"/>
      <c r="O154" s="10">
        <v>40842050550</v>
      </c>
      <c r="P154" s="10"/>
      <c r="Q154" s="10">
        <f t="shared" si="5"/>
        <v>21163949321</v>
      </c>
    </row>
    <row r="155" spans="1:17" ht="21" x14ac:dyDescent="0.25">
      <c r="A155" s="2" t="s">
        <v>146</v>
      </c>
      <c r="C155" s="10">
        <v>13857880</v>
      </c>
      <c r="D155" s="10"/>
      <c r="E155" s="10">
        <v>132694820370</v>
      </c>
      <c r="F155" s="10"/>
      <c r="G155" s="10">
        <v>91717559779</v>
      </c>
      <c r="H155" s="10"/>
      <c r="I155" s="10">
        <f t="shared" si="4"/>
        <v>40977260591</v>
      </c>
      <c r="J155" s="10"/>
      <c r="K155" s="10">
        <v>13857880</v>
      </c>
      <c r="L155" s="10"/>
      <c r="M155" s="10">
        <v>132694820370</v>
      </c>
      <c r="N155" s="10"/>
      <c r="O155" s="10">
        <v>49623864660</v>
      </c>
      <c r="P155" s="10"/>
      <c r="Q155" s="10">
        <f t="shared" si="5"/>
        <v>83070955710</v>
      </c>
    </row>
    <row r="156" spans="1:17" ht="21" x14ac:dyDescent="0.25">
      <c r="A156" s="2" t="s">
        <v>70</v>
      </c>
      <c r="C156" s="10">
        <v>20000000</v>
      </c>
      <c r="D156" s="10"/>
      <c r="E156" s="10">
        <v>28438458200</v>
      </c>
      <c r="F156" s="10"/>
      <c r="G156" s="10">
        <v>18898267925</v>
      </c>
      <c r="H156" s="10"/>
      <c r="I156" s="10">
        <f t="shared" si="4"/>
        <v>9540190275</v>
      </c>
      <c r="J156" s="10"/>
      <c r="K156" s="10">
        <v>20000000</v>
      </c>
      <c r="L156" s="10"/>
      <c r="M156" s="10">
        <v>28438458200</v>
      </c>
      <c r="N156" s="10"/>
      <c r="O156" s="10">
        <v>23511683650</v>
      </c>
      <c r="P156" s="10"/>
      <c r="Q156" s="10">
        <f t="shared" si="5"/>
        <v>4926774550</v>
      </c>
    </row>
    <row r="157" spans="1:17" ht="21" x14ac:dyDescent="0.25">
      <c r="A157" s="2" t="s">
        <v>95</v>
      </c>
      <c r="C157" s="10">
        <v>29480615</v>
      </c>
      <c r="D157" s="10"/>
      <c r="E157" s="10">
        <v>157672213870</v>
      </c>
      <c r="F157" s="10"/>
      <c r="G157" s="10">
        <v>151390913063</v>
      </c>
      <c r="H157" s="10"/>
      <c r="I157" s="10">
        <f t="shared" si="4"/>
        <v>6281300807</v>
      </c>
      <c r="J157" s="10"/>
      <c r="K157" s="10">
        <v>29480615</v>
      </c>
      <c r="L157" s="10"/>
      <c r="M157" s="10">
        <v>157672213870</v>
      </c>
      <c r="N157" s="10"/>
      <c r="O157" s="10">
        <v>127801759855</v>
      </c>
      <c r="P157" s="10"/>
      <c r="Q157" s="10">
        <f t="shared" si="5"/>
        <v>29870454015</v>
      </c>
    </row>
    <row r="158" spans="1:17" ht="21" x14ac:dyDescent="0.25">
      <c r="A158" s="2" t="s">
        <v>78</v>
      </c>
      <c r="C158" s="10">
        <v>7598313</v>
      </c>
      <c r="D158" s="10"/>
      <c r="E158" s="10">
        <v>224377842485</v>
      </c>
      <c r="F158" s="10"/>
      <c r="G158" s="10">
        <v>179710548381</v>
      </c>
      <c r="H158" s="10"/>
      <c r="I158" s="10">
        <f t="shared" si="4"/>
        <v>44667294104</v>
      </c>
      <c r="J158" s="10"/>
      <c r="K158" s="10">
        <v>7598313</v>
      </c>
      <c r="L158" s="10"/>
      <c r="M158" s="10">
        <v>224377842485</v>
      </c>
      <c r="N158" s="10"/>
      <c r="O158" s="10">
        <v>94759094075</v>
      </c>
      <c r="P158" s="10"/>
      <c r="Q158" s="10">
        <f t="shared" si="5"/>
        <v>129618748410</v>
      </c>
    </row>
    <row r="159" spans="1:17" ht="21" x14ac:dyDescent="0.25">
      <c r="A159" s="2" t="s">
        <v>80</v>
      </c>
      <c r="C159" s="10">
        <v>930925</v>
      </c>
      <c r="D159" s="10"/>
      <c r="E159" s="10">
        <v>74766621192</v>
      </c>
      <c r="F159" s="10"/>
      <c r="G159" s="10">
        <v>46768396725</v>
      </c>
      <c r="H159" s="10"/>
      <c r="I159" s="10">
        <f t="shared" si="4"/>
        <v>27998224467</v>
      </c>
      <c r="J159" s="10"/>
      <c r="K159" s="10">
        <v>930925</v>
      </c>
      <c r="L159" s="10"/>
      <c r="M159" s="10">
        <v>74766621192</v>
      </c>
      <c r="N159" s="10"/>
      <c r="O159" s="10">
        <v>28487800827</v>
      </c>
      <c r="P159" s="10"/>
      <c r="Q159" s="10">
        <f t="shared" si="5"/>
        <v>46278820365</v>
      </c>
    </row>
    <row r="160" spans="1:17" ht="21" x14ac:dyDescent="0.25">
      <c r="A160" s="2" t="s">
        <v>169</v>
      </c>
      <c r="C160" s="1" t="s">
        <v>169</v>
      </c>
      <c r="E160" s="13">
        <f>SUM(E8:E159)</f>
        <v>20218228941045</v>
      </c>
      <c r="G160" s="13">
        <f>SUM(G8:G159)</f>
        <v>15955207179683</v>
      </c>
      <c r="I160" s="13">
        <f>SUM(I8:I159)</f>
        <v>4263021761362</v>
      </c>
      <c r="K160" s="1" t="s">
        <v>169</v>
      </c>
      <c r="M160" s="13">
        <f>SUM(M8:M159)</f>
        <v>20218228941045</v>
      </c>
      <c r="O160" s="13">
        <f>SUM(O8:O159)</f>
        <v>12968983739288</v>
      </c>
      <c r="Q160" s="13">
        <f>SUM(Q8:Q159)</f>
        <v>7249245201757</v>
      </c>
    </row>
    <row r="161" spans="1:17" ht="19.5" thickTop="1" x14ac:dyDescent="0.25">
      <c r="I161" s="3"/>
      <c r="Q161" s="3"/>
    </row>
    <row r="162" spans="1:17" x14ac:dyDescent="0.25">
      <c r="I162" s="3"/>
      <c r="O162" s="3"/>
      <c r="Q162" s="3"/>
    </row>
    <row r="163" spans="1:17" x14ac:dyDescent="0.25">
      <c r="A163" s="24"/>
      <c r="B163" s="24"/>
      <c r="C163" s="24"/>
      <c r="D163" s="24"/>
      <c r="E163" s="24"/>
      <c r="F163" s="24"/>
      <c r="G163" s="24"/>
      <c r="I163" s="16"/>
      <c r="Q163" s="3"/>
    </row>
    <row r="164" spans="1:17" x14ac:dyDescent="0.25">
      <c r="A164" s="24"/>
      <c r="B164" s="24"/>
      <c r="C164" s="24"/>
      <c r="D164" s="24"/>
      <c r="E164" s="24"/>
      <c r="F164" s="24"/>
      <c r="G164" s="24"/>
      <c r="I164" s="16"/>
    </row>
    <row r="165" spans="1:17" x14ac:dyDescent="0.25">
      <c r="A165" s="24"/>
      <c r="B165" s="24"/>
      <c r="C165" s="24"/>
      <c r="D165" s="24"/>
      <c r="E165" s="24"/>
      <c r="F165" s="24"/>
      <c r="G165" s="24"/>
      <c r="I165" s="16"/>
    </row>
    <row r="166" spans="1:17" x14ac:dyDescent="0.25">
      <c r="I166" s="3"/>
    </row>
  </sheetData>
  <mergeCells count="18">
    <mergeCell ref="A2:Q2"/>
    <mergeCell ref="A3:Q3"/>
    <mergeCell ref="A4:Q4"/>
    <mergeCell ref="A5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163:G163"/>
    <mergeCell ref="A164:G164"/>
    <mergeCell ref="A165:G16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68"/>
  <sheetViews>
    <sheetView rightToLeft="1" topLeftCell="A138" zoomScale="85" zoomScaleNormal="85" workbookViewId="0">
      <selection activeCell="W167" sqref="W167"/>
    </sheetView>
  </sheetViews>
  <sheetFormatPr defaultRowHeight="18.75" x14ac:dyDescent="0.25"/>
  <cols>
    <col min="1" max="1" width="33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18.140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2.28515625" style="1" bestFit="1" customWidth="1"/>
    <col min="20" max="20" width="1" style="1" customWidth="1"/>
    <col min="21" max="21" width="19.85546875" style="1" bestFit="1" customWidth="1"/>
    <col min="22" max="22" width="1" style="1" customWidth="1"/>
    <col min="23" max="23" width="21.28515625" style="1" bestFit="1" customWidth="1"/>
    <col min="24" max="24" width="1" style="1" customWidth="1"/>
    <col min="25" max="25" width="18.8554687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  <c r="R2" s="21" t="s">
        <v>0</v>
      </c>
      <c r="S2" s="21" t="s">
        <v>0</v>
      </c>
      <c r="T2" s="21" t="s">
        <v>0</v>
      </c>
      <c r="U2" s="21" t="s">
        <v>0</v>
      </c>
      <c r="V2" s="21" t="s">
        <v>0</v>
      </c>
      <c r="W2" s="21" t="s">
        <v>0</v>
      </c>
      <c r="X2" s="21" t="s">
        <v>0</v>
      </c>
      <c r="Y2" s="21" t="s">
        <v>0</v>
      </c>
    </row>
    <row r="3" spans="1:25" ht="26.25" x14ac:dyDescent="0.25">
      <c r="A3" s="21" t="s">
        <v>1</v>
      </c>
      <c r="B3" s="21" t="s">
        <v>1</v>
      </c>
      <c r="C3" s="21" t="s">
        <v>1</v>
      </c>
      <c r="D3" s="21" t="s">
        <v>1</v>
      </c>
      <c r="E3" s="21" t="s">
        <v>1</v>
      </c>
      <c r="F3" s="21" t="s">
        <v>1</v>
      </c>
      <c r="G3" s="21" t="s">
        <v>1</v>
      </c>
      <c r="H3" s="21" t="s">
        <v>1</v>
      </c>
      <c r="I3" s="21" t="s">
        <v>1</v>
      </c>
      <c r="J3" s="21" t="s">
        <v>1</v>
      </c>
      <c r="K3" s="21" t="s">
        <v>1</v>
      </c>
      <c r="L3" s="21" t="s">
        <v>1</v>
      </c>
      <c r="M3" s="21" t="s">
        <v>1</v>
      </c>
      <c r="N3" s="21" t="s">
        <v>1</v>
      </c>
      <c r="O3" s="21" t="s">
        <v>1</v>
      </c>
      <c r="P3" s="21" t="s">
        <v>1</v>
      </c>
      <c r="Q3" s="21" t="s">
        <v>1</v>
      </c>
      <c r="R3" s="21" t="s">
        <v>1</v>
      </c>
      <c r="S3" s="21" t="s">
        <v>1</v>
      </c>
      <c r="T3" s="21" t="s">
        <v>1</v>
      </c>
      <c r="U3" s="21" t="s">
        <v>1</v>
      </c>
      <c r="V3" s="21" t="s">
        <v>1</v>
      </c>
      <c r="W3" s="21" t="s">
        <v>1</v>
      </c>
      <c r="X3" s="21" t="s">
        <v>1</v>
      </c>
      <c r="Y3" s="21" t="s">
        <v>1</v>
      </c>
    </row>
    <row r="4" spans="1:25" ht="26.25" x14ac:dyDescent="0.2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  <c r="R4" s="21" t="s">
        <v>2</v>
      </c>
      <c r="S4" s="21" t="s">
        <v>2</v>
      </c>
      <c r="T4" s="21" t="s">
        <v>2</v>
      </c>
      <c r="U4" s="21" t="s">
        <v>2</v>
      </c>
      <c r="V4" s="21" t="s">
        <v>2</v>
      </c>
      <c r="W4" s="21" t="s">
        <v>2</v>
      </c>
      <c r="X4" s="21" t="s">
        <v>2</v>
      </c>
      <c r="Y4" s="21" t="s">
        <v>2</v>
      </c>
    </row>
    <row r="5" spans="1:25" ht="28.5" x14ac:dyDescent="0.25">
      <c r="A5" s="22" t="s">
        <v>277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28.5" x14ac:dyDescent="0.25">
      <c r="A6" s="22" t="s">
        <v>278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</row>
    <row r="8" spans="1:25" ht="26.25" x14ac:dyDescent="0.25">
      <c r="A8" s="19" t="s">
        <v>3</v>
      </c>
      <c r="C8" s="19" t="s">
        <v>4</v>
      </c>
      <c r="D8" s="19" t="s">
        <v>4</v>
      </c>
      <c r="E8" s="19" t="s">
        <v>4</v>
      </c>
      <c r="F8" s="19" t="s">
        <v>4</v>
      </c>
      <c r="G8" s="19" t="s">
        <v>4</v>
      </c>
      <c r="I8" s="19" t="s">
        <v>5</v>
      </c>
      <c r="J8" s="19" t="s">
        <v>5</v>
      </c>
      <c r="K8" s="19" t="s">
        <v>5</v>
      </c>
      <c r="L8" s="19" t="s">
        <v>5</v>
      </c>
      <c r="M8" s="19" t="s">
        <v>5</v>
      </c>
      <c r="N8" s="19" t="s">
        <v>5</v>
      </c>
      <c r="O8" s="19" t="s">
        <v>5</v>
      </c>
      <c r="Q8" s="19" t="s">
        <v>6</v>
      </c>
      <c r="R8" s="19" t="s">
        <v>6</v>
      </c>
      <c r="S8" s="19" t="s">
        <v>6</v>
      </c>
      <c r="T8" s="19" t="s">
        <v>6</v>
      </c>
      <c r="U8" s="19" t="s">
        <v>6</v>
      </c>
      <c r="V8" s="19" t="s">
        <v>6</v>
      </c>
      <c r="W8" s="19" t="s">
        <v>6</v>
      </c>
      <c r="X8" s="19" t="s">
        <v>6</v>
      </c>
      <c r="Y8" s="19" t="s">
        <v>6</v>
      </c>
    </row>
    <row r="9" spans="1:25" ht="26.25" x14ac:dyDescent="0.25">
      <c r="A9" s="19" t="s">
        <v>3</v>
      </c>
      <c r="C9" s="19" t="s">
        <v>7</v>
      </c>
      <c r="E9" s="19" t="s">
        <v>8</v>
      </c>
      <c r="G9" s="19" t="s">
        <v>9</v>
      </c>
      <c r="I9" s="19" t="s">
        <v>10</v>
      </c>
      <c r="J9" s="19" t="s">
        <v>10</v>
      </c>
      <c r="K9" s="19" t="s">
        <v>10</v>
      </c>
      <c r="M9" s="19" t="s">
        <v>11</v>
      </c>
      <c r="N9" s="19" t="s">
        <v>11</v>
      </c>
      <c r="O9" s="19" t="s">
        <v>11</v>
      </c>
      <c r="Q9" s="19" t="s">
        <v>7</v>
      </c>
      <c r="S9" s="19" t="s">
        <v>12</v>
      </c>
      <c r="U9" s="19" t="s">
        <v>8</v>
      </c>
      <c r="W9" s="19" t="s">
        <v>9</v>
      </c>
      <c r="Y9" s="20" t="s">
        <v>13</v>
      </c>
    </row>
    <row r="10" spans="1:25" ht="26.25" x14ac:dyDescent="0.25">
      <c r="A10" s="19" t="s">
        <v>3</v>
      </c>
      <c r="C10" s="19" t="s">
        <v>7</v>
      </c>
      <c r="E10" s="19" t="s">
        <v>8</v>
      </c>
      <c r="G10" s="19" t="s">
        <v>9</v>
      </c>
      <c r="I10" s="19" t="s">
        <v>7</v>
      </c>
      <c r="K10" s="19" t="s">
        <v>8</v>
      </c>
      <c r="M10" s="19" t="s">
        <v>7</v>
      </c>
      <c r="O10" s="19" t="s">
        <v>14</v>
      </c>
      <c r="Q10" s="19" t="s">
        <v>7</v>
      </c>
      <c r="S10" s="19" t="s">
        <v>12</v>
      </c>
      <c r="U10" s="19" t="s">
        <v>8</v>
      </c>
      <c r="W10" s="19" t="s">
        <v>9</v>
      </c>
      <c r="Y10" s="20" t="s">
        <v>13</v>
      </c>
    </row>
    <row r="11" spans="1:25" ht="21" x14ac:dyDescent="0.25">
      <c r="A11" s="2" t="s">
        <v>15</v>
      </c>
      <c r="C11" s="3">
        <v>16124293</v>
      </c>
      <c r="E11" s="3">
        <v>76357703591</v>
      </c>
      <c r="G11" s="3">
        <v>184635986562</v>
      </c>
      <c r="I11" s="3">
        <v>0</v>
      </c>
      <c r="K11" s="3">
        <v>0</v>
      </c>
      <c r="M11" s="3">
        <v>0</v>
      </c>
      <c r="O11" s="3">
        <v>0</v>
      </c>
      <c r="Q11" s="3">
        <v>16124293</v>
      </c>
      <c r="S11" s="3">
        <v>14690</v>
      </c>
      <c r="U11" s="3">
        <v>76357703591</v>
      </c>
      <c r="W11" s="3">
        <v>235034891040</v>
      </c>
      <c r="Y11" s="7">
        <v>1.1253567409094681E-2</v>
      </c>
    </row>
    <row r="12" spans="1:25" ht="21" x14ac:dyDescent="0.25">
      <c r="A12" s="2" t="s">
        <v>16</v>
      </c>
      <c r="C12" s="3">
        <v>3181188</v>
      </c>
      <c r="E12" s="3">
        <v>44158035464</v>
      </c>
      <c r="G12" s="3">
        <v>48769430089</v>
      </c>
      <c r="I12" s="3">
        <v>1000000</v>
      </c>
      <c r="K12" s="3">
        <v>23331991218</v>
      </c>
      <c r="M12" s="3">
        <v>0</v>
      </c>
      <c r="O12" s="3">
        <v>0</v>
      </c>
      <c r="Q12" s="3">
        <v>4181188</v>
      </c>
      <c r="S12" s="3">
        <v>24090</v>
      </c>
      <c r="U12" s="3">
        <v>67490026682</v>
      </c>
      <c r="W12" s="3">
        <v>99946216070</v>
      </c>
      <c r="Y12" s="7">
        <v>4.7854659997534936E-3</v>
      </c>
    </row>
    <row r="13" spans="1:25" ht="21" x14ac:dyDescent="0.25">
      <c r="A13" s="2" t="s">
        <v>17</v>
      </c>
      <c r="C13" s="3">
        <v>26340162</v>
      </c>
      <c r="E13" s="3">
        <v>116230067939</v>
      </c>
      <c r="G13" s="3">
        <v>270513318869</v>
      </c>
      <c r="I13" s="3">
        <v>0</v>
      </c>
      <c r="K13" s="3">
        <v>0</v>
      </c>
      <c r="M13" s="3">
        <v>-4929979</v>
      </c>
      <c r="O13" s="3">
        <v>51071125974</v>
      </c>
      <c r="Q13" s="3">
        <v>21410183</v>
      </c>
      <c r="S13" s="3">
        <v>15520</v>
      </c>
      <c r="U13" s="3">
        <v>94475767619</v>
      </c>
      <c r="W13" s="3">
        <v>329717469070</v>
      </c>
      <c r="Y13" s="7">
        <v>1.5787008251059435E-2</v>
      </c>
    </row>
    <row r="14" spans="1:25" ht="21" x14ac:dyDescent="0.25">
      <c r="A14" s="2" t="s">
        <v>18</v>
      </c>
      <c r="C14" s="3">
        <v>81676761</v>
      </c>
      <c r="E14" s="3">
        <v>161125050842</v>
      </c>
      <c r="G14" s="3">
        <v>136075225991</v>
      </c>
      <c r="I14" s="3">
        <v>3000000</v>
      </c>
      <c r="K14" s="3">
        <v>6527342630</v>
      </c>
      <c r="M14" s="3">
        <v>0</v>
      </c>
      <c r="O14" s="3">
        <v>0</v>
      </c>
      <c r="Q14" s="3">
        <v>84676761</v>
      </c>
      <c r="S14" s="3">
        <v>2438</v>
      </c>
      <c r="U14" s="3">
        <v>167652393472</v>
      </c>
      <c r="W14" s="3">
        <v>204846147096</v>
      </c>
      <c r="Y14" s="7">
        <v>9.8081179123564073E-3</v>
      </c>
    </row>
    <row r="15" spans="1:25" ht="21" x14ac:dyDescent="0.25">
      <c r="A15" s="2" t="s">
        <v>19</v>
      </c>
      <c r="C15" s="3">
        <v>60072168</v>
      </c>
      <c r="E15" s="3">
        <v>150022696733</v>
      </c>
      <c r="G15" s="3">
        <v>146814036378</v>
      </c>
      <c r="I15" s="3">
        <v>0</v>
      </c>
      <c r="K15" s="3">
        <v>0</v>
      </c>
      <c r="M15" s="3">
        <v>0</v>
      </c>
      <c r="O15" s="3">
        <v>0</v>
      </c>
      <c r="Q15" s="3">
        <v>60072168</v>
      </c>
      <c r="S15" s="3">
        <v>3880</v>
      </c>
      <c r="U15" s="3">
        <v>150022696733</v>
      </c>
      <c r="W15" s="3">
        <v>231278303348</v>
      </c>
      <c r="Y15" s="7">
        <v>1.1073700442819861E-2</v>
      </c>
    </row>
    <row r="16" spans="1:25" ht="21" x14ac:dyDescent="0.25">
      <c r="A16" s="2" t="s">
        <v>20</v>
      </c>
      <c r="C16" s="3">
        <v>13534546</v>
      </c>
      <c r="E16" s="3">
        <v>93838050954</v>
      </c>
      <c r="G16" s="3">
        <v>85011418663</v>
      </c>
      <c r="I16" s="3">
        <v>2000000</v>
      </c>
      <c r="K16" s="3">
        <v>17386193734</v>
      </c>
      <c r="M16" s="3">
        <v>0</v>
      </c>
      <c r="O16" s="3">
        <v>0</v>
      </c>
      <c r="Q16" s="3">
        <v>15534546</v>
      </c>
      <c r="S16" s="3">
        <v>8490</v>
      </c>
      <c r="U16" s="3">
        <v>111224244688</v>
      </c>
      <c r="W16" s="3">
        <v>130868799015</v>
      </c>
      <c r="Y16" s="7">
        <v>6.2660520101754762E-3</v>
      </c>
    </row>
    <row r="17" spans="1:25" ht="21" x14ac:dyDescent="0.25">
      <c r="A17" s="2" t="s">
        <v>21</v>
      </c>
      <c r="C17" s="3">
        <v>74082465</v>
      </c>
      <c r="E17" s="3">
        <v>127090348002</v>
      </c>
      <c r="G17" s="3">
        <v>118203770533</v>
      </c>
      <c r="I17" s="3">
        <v>0</v>
      </c>
      <c r="K17" s="3">
        <v>0</v>
      </c>
      <c r="M17" s="3">
        <v>-4082465</v>
      </c>
      <c r="O17" s="3">
        <v>7542789920</v>
      </c>
      <c r="Q17" s="3">
        <v>70000000</v>
      </c>
      <c r="S17" s="3">
        <v>2548</v>
      </c>
      <c r="U17" s="3">
        <v>120086775732</v>
      </c>
      <c r="W17" s="3">
        <v>176981277200</v>
      </c>
      <c r="Y17" s="7">
        <v>8.4739364623906584E-3</v>
      </c>
    </row>
    <row r="18" spans="1:25" ht="21" x14ac:dyDescent="0.25">
      <c r="A18" s="2" t="s">
        <v>22</v>
      </c>
      <c r="C18" s="3">
        <v>42729303</v>
      </c>
      <c r="E18" s="3">
        <v>114916729835</v>
      </c>
      <c r="G18" s="3">
        <v>118166028295</v>
      </c>
      <c r="I18" s="3">
        <v>8943516</v>
      </c>
      <c r="K18" s="3">
        <v>27858155205</v>
      </c>
      <c r="M18" s="3">
        <v>0</v>
      </c>
      <c r="O18" s="3">
        <v>0</v>
      </c>
      <c r="Q18" s="3">
        <v>51672819</v>
      </c>
      <c r="S18" s="3">
        <v>3110</v>
      </c>
      <c r="U18" s="3">
        <v>142774885040</v>
      </c>
      <c r="W18" s="3">
        <v>159460237019</v>
      </c>
      <c r="Y18" s="7">
        <v>7.6350218404727431E-3</v>
      </c>
    </row>
    <row r="19" spans="1:25" ht="21" x14ac:dyDescent="0.25">
      <c r="A19" s="2" t="s">
        <v>23</v>
      </c>
      <c r="C19" s="3">
        <v>286928701</v>
      </c>
      <c r="E19" s="3">
        <v>161462614489</v>
      </c>
      <c r="G19" s="3">
        <v>143494214039</v>
      </c>
      <c r="I19" s="3">
        <v>0</v>
      </c>
      <c r="K19" s="3">
        <v>0</v>
      </c>
      <c r="M19" s="3">
        <v>0</v>
      </c>
      <c r="O19" s="3">
        <v>0</v>
      </c>
      <c r="Q19" s="3">
        <v>286928701</v>
      </c>
      <c r="S19" s="3">
        <v>647</v>
      </c>
      <c r="U19" s="3">
        <v>161462614489</v>
      </c>
      <c r="W19" s="3">
        <v>184207850165</v>
      </c>
      <c r="Y19" s="7">
        <v>8.8199477530484707E-3</v>
      </c>
    </row>
    <row r="20" spans="1:25" ht="21" x14ac:dyDescent="0.25">
      <c r="A20" s="2" t="s">
        <v>24</v>
      </c>
      <c r="C20" s="3">
        <v>13744017</v>
      </c>
      <c r="E20" s="3">
        <v>42174548594</v>
      </c>
      <c r="G20" s="3">
        <v>40558745076</v>
      </c>
      <c r="I20" s="3">
        <v>0</v>
      </c>
      <c r="K20" s="3">
        <v>0</v>
      </c>
      <c r="M20" s="3">
        <v>0</v>
      </c>
      <c r="O20" s="3">
        <v>0</v>
      </c>
      <c r="Q20" s="3">
        <v>13744017</v>
      </c>
      <c r="S20" s="3">
        <v>4750</v>
      </c>
      <c r="U20" s="3">
        <v>42174548594</v>
      </c>
      <c r="W20" s="3">
        <v>64779434806</v>
      </c>
      <c r="Y20" s="7">
        <v>3.1016660253575224E-3</v>
      </c>
    </row>
    <row r="21" spans="1:25" ht="21" x14ac:dyDescent="0.25">
      <c r="A21" s="2" t="s">
        <v>25</v>
      </c>
      <c r="C21" s="3">
        <v>93696168</v>
      </c>
      <c r="E21" s="3">
        <v>92437470775</v>
      </c>
      <c r="G21" s="3">
        <v>99108041798</v>
      </c>
      <c r="I21" s="3">
        <v>19290824</v>
      </c>
      <c r="K21" s="3">
        <v>27446106763</v>
      </c>
      <c r="M21" s="3">
        <v>0</v>
      </c>
      <c r="O21" s="3">
        <v>0</v>
      </c>
      <c r="Q21" s="3">
        <v>112986992</v>
      </c>
      <c r="S21" s="3">
        <v>1541</v>
      </c>
      <c r="U21" s="3">
        <v>119883577538</v>
      </c>
      <c r="W21" s="3">
        <v>172767061532</v>
      </c>
      <c r="Y21" s="7">
        <v>8.2721580800983463E-3</v>
      </c>
    </row>
    <row r="22" spans="1:25" ht="21" x14ac:dyDescent="0.25">
      <c r="A22" s="2" t="s">
        <v>26</v>
      </c>
      <c r="C22" s="3">
        <v>9830861</v>
      </c>
      <c r="E22" s="3">
        <v>22972711605</v>
      </c>
      <c r="G22" s="3">
        <v>23343400188</v>
      </c>
      <c r="I22" s="3">
        <v>0</v>
      </c>
      <c r="K22" s="3">
        <v>0</v>
      </c>
      <c r="M22" s="3">
        <v>0</v>
      </c>
      <c r="O22" s="3">
        <v>0</v>
      </c>
      <c r="Q22" s="3">
        <v>9830861</v>
      </c>
      <c r="S22" s="3">
        <v>3240</v>
      </c>
      <c r="U22" s="3">
        <v>22972711605</v>
      </c>
      <c r="W22" s="3">
        <v>31605773760</v>
      </c>
      <c r="Y22" s="7">
        <v>1.5132974680947431E-3</v>
      </c>
    </row>
    <row r="23" spans="1:25" ht="21" x14ac:dyDescent="0.25">
      <c r="A23" s="2" t="s">
        <v>27</v>
      </c>
      <c r="C23" s="3">
        <v>125596583</v>
      </c>
      <c r="E23" s="3">
        <v>114541084270</v>
      </c>
      <c r="G23" s="3">
        <v>139331556540</v>
      </c>
      <c r="I23" s="3">
        <v>0</v>
      </c>
      <c r="K23" s="3">
        <v>0</v>
      </c>
      <c r="M23" s="3">
        <v>0</v>
      </c>
      <c r="O23" s="3">
        <v>0</v>
      </c>
      <c r="Q23" s="3">
        <v>125596583</v>
      </c>
      <c r="S23" s="3">
        <v>1369</v>
      </c>
      <c r="U23" s="3">
        <v>114541084270</v>
      </c>
      <c r="W23" s="3">
        <v>170612612615</v>
      </c>
      <c r="Y23" s="7">
        <v>8.1690021783952915E-3</v>
      </c>
    </row>
    <row r="24" spans="1:25" ht="21" x14ac:dyDescent="0.25">
      <c r="A24" s="2" t="s">
        <v>28</v>
      </c>
      <c r="C24" s="3">
        <v>9890095</v>
      </c>
      <c r="E24" s="3">
        <v>57492332234</v>
      </c>
      <c r="G24" s="3">
        <v>56821002035</v>
      </c>
      <c r="I24" s="3">
        <v>0</v>
      </c>
      <c r="K24" s="3">
        <v>0</v>
      </c>
      <c r="M24" s="3">
        <v>-2890095</v>
      </c>
      <c r="O24" s="3">
        <v>17037398907</v>
      </c>
      <c r="Q24" s="3">
        <v>7000000</v>
      </c>
      <c r="S24" s="3">
        <v>6000</v>
      </c>
      <c r="U24" s="3">
        <v>40691856420</v>
      </c>
      <c r="W24" s="3">
        <v>41675340000</v>
      </c>
      <c r="Y24" s="7">
        <v>1.9954324479726825E-3</v>
      </c>
    </row>
    <row r="25" spans="1:25" ht="21" x14ac:dyDescent="0.25">
      <c r="A25" s="2" t="s">
        <v>29</v>
      </c>
      <c r="C25" s="3">
        <v>100418221</v>
      </c>
      <c r="E25" s="3">
        <v>125243621535</v>
      </c>
      <c r="G25" s="3">
        <v>153747587718</v>
      </c>
      <c r="I25" s="3">
        <v>0</v>
      </c>
      <c r="K25" s="3">
        <v>0</v>
      </c>
      <c r="M25" s="3">
        <v>0</v>
      </c>
      <c r="O25" s="3">
        <v>0</v>
      </c>
      <c r="Q25" s="3">
        <v>100418221</v>
      </c>
      <c r="S25" s="3">
        <v>1861</v>
      </c>
      <c r="U25" s="3">
        <v>125243621535</v>
      </c>
      <c r="W25" s="3">
        <v>185433739950</v>
      </c>
      <c r="Y25" s="7">
        <v>8.8786438609776974E-3</v>
      </c>
    </row>
    <row r="26" spans="1:25" ht="21" x14ac:dyDescent="0.25">
      <c r="A26" s="2" t="s">
        <v>30</v>
      </c>
      <c r="C26" s="3">
        <v>1691088</v>
      </c>
      <c r="E26" s="3">
        <v>139170994227</v>
      </c>
      <c r="G26" s="3">
        <v>110967190790</v>
      </c>
      <c r="I26" s="3">
        <v>200000</v>
      </c>
      <c r="K26" s="3">
        <v>15595435738</v>
      </c>
      <c r="M26" s="3">
        <v>-591088</v>
      </c>
      <c r="O26" s="3">
        <v>39830498034</v>
      </c>
      <c r="Q26" s="3">
        <v>1300000</v>
      </c>
      <c r="S26" s="3">
        <v>77050</v>
      </c>
      <c r="U26" s="3">
        <v>106121826825</v>
      </c>
      <c r="W26" s="3">
        <v>99390724550</v>
      </c>
      <c r="Y26" s="7">
        <v>4.758868836932946E-3</v>
      </c>
    </row>
    <row r="27" spans="1:25" ht="21" x14ac:dyDescent="0.25">
      <c r="A27" s="2" t="s">
        <v>31</v>
      </c>
      <c r="C27" s="3">
        <v>20222222</v>
      </c>
      <c r="E27" s="3">
        <v>83599003596</v>
      </c>
      <c r="G27" s="3">
        <v>165343050805</v>
      </c>
      <c r="I27" s="3">
        <v>0</v>
      </c>
      <c r="K27" s="3">
        <v>0</v>
      </c>
      <c r="M27" s="3">
        <v>0</v>
      </c>
      <c r="O27" s="3">
        <v>0</v>
      </c>
      <c r="Q27" s="3">
        <v>20222222</v>
      </c>
      <c r="S27" s="3">
        <v>9220</v>
      </c>
      <c r="U27" s="3">
        <v>83599003596</v>
      </c>
      <c r="W27" s="3">
        <v>185007636945</v>
      </c>
      <c r="Y27" s="7">
        <v>8.8582418735588635E-3</v>
      </c>
    </row>
    <row r="28" spans="1:25" ht="21" x14ac:dyDescent="0.25">
      <c r="A28" s="2" t="s">
        <v>32</v>
      </c>
      <c r="C28" s="3">
        <v>34094926</v>
      </c>
      <c r="E28" s="3">
        <v>80417351363</v>
      </c>
      <c r="G28" s="3">
        <v>87284940333</v>
      </c>
      <c r="I28" s="3">
        <v>5124320</v>
      </c>
      <c r="K28" s="3">
        <v>17413999105</v>
      </c>
      <c r="M28" s="3">
        <v>0</v>
      </c>
      <c r="O28" s="3">
        <v>0</v>
      </c>
      <c r="Q28" s="3">
        <v>39219246</v>
      </c>
      <c r="S28" s="3">
        <v>3460</v>
      </c>
      <c r="U28" s="3">
        <v>97831350468</v>
      </c>
      <c r="W28" s="3">
        <v>134649641050</v>
      </c>
      <c r="Y28" s="7">
        <v>6.4470802843850702E-3</v>
      </c>
    </row>
    <row r="29" spans="1:25" ht="21" x14ac:dyDescent="0.25">
      <c r="A29" s="2" t="s">
        <v>33</v>
      </c>
      <c r="C29" s="3">
        <v>43189898</v>
      </c>
      <c r="E29" s="3">
        <v>89515123367</v>
      </c>
      <c r="G29" s="3">
        <v>76283751357</v>
      </c>
      <c r="I29" s="3">
        <v>0</v>
      </c>
      <c r="K29" s="3">
        <v>0</v>
      </c>
      <c r="M29" s="3">
        <v>-3444471</v>
      </c>
      <c r="O29" s="3">
        <v>6252785673</v>
      </c>
      <c r="Q29" s="3">
        <v>39745427</v>
      </c>
      <c r="S29" s="3">
        <v>2085</v>
      </c>
      <c r="U29" s="3">
        <v>82376133449</v>
      </c>
      <c r="W29" s="3">
        <v>82228636261</v>
      </c>
      <c r="Y29" s="7">
        <v>3.9371409794795318E-3</v>
      </c>
    </row>
    <row r="30" spans="1:25" ht="21" x14ac:dyDescent="0.25">
      <c r="A30" s="2" t="s">
        <v>34</v>
      </c>
      <c r="C30" s="3">
        <v>96424750</v>
      </c>
      <c r="E30" s="3">
        <v>142236046595</v>
      </c>
      <c r="G30" s="3">
        <v>120556027220</v>
      </c>
      <c r="I30" s="3">
        <v>8767032</v>
      </c>
      <c r="K30" s="3">
        <v>12914629763</v>
      </c>
      <c r="M30" s="3">
        <v>0</v>
      </c>
      <c r="O30" s="3">
        <v>0</v>
      </c>
      <c r="Q30" s="3">
        <v>105191782</v>
      </c>
      <c r="S30" s="3">
        <v>1637</v>
      </c>
      <c r="U30" s="3">
        <v>155150676358</v>
      </c>
      <c r="W30" s="3">
        <v>170867849273</v>
      </c>
      <c r="Y30" s="7">
        <v>8.181223014728848E-3</v>
      </c>
    </row>
    <row r="31" spans="1:25" ht="21" x14ac:dyDescent="0.25">
      <c r="A31" s="2" t="s">
        <v>35</v>
      </c>
      <c r="C31" s="3">
        <v>107682236</v>
      </c>
      <c r="E31" s="3">
        <v>138377069387</v>
      </c>
      <c r="G31" s="3">
        <v>139866456681</v>
      </c>
      <c r="I31" s="3">
        <v>2328765</v>
      </c>
      <c r="K31" s="3">
        <v>4139899718</v>
      </c>
      <c r="M31" s="3">
        <v>0</v>
      </c>
      <c r="O31" s="3">
        <v>0</v>
      </c>
      <c r="Q31" s="3">
        <v>110011001</v>
      </c>
      <c r="S31" s="3">
        <v>1996</v>
      </c>
      <c r="U31" s="3">
        <v>142516969105</v>
      </c>
      <c r="W31" s="3">
        <v>217884589461</v>
      </c>
      <c r="Y31" s="7">
        <v>1.0432403904171775E-2</v>
      </c>
    </row>
    <row r="32" spans="1:25" ht="21" x14ac:dyDescent="0.25">
      <c r="A32" s="2" t="s">
        <v>36</v>
      </c>
      <c r="C32" s="3">
        <v>27517788</v>
      </c>
      <c r="E32" s="3">
        <v>89381097171</v>
      </c>
      <c r="G32" s="3">
        <v>71539297807</v>
      </c>
      <c r="I32" s="3">
        <v>0</v>
      </c>
      <c r="K32" s="3">
        <v>0</v>
      </c>
      <c r="M32" s="3">
        <v>0</v>
      </c>
      <c r="O32" s="3">
        <v>0</v>
      </c>
      <c r="Q32" s="3">
        <v>27517788</v>
      </c>
      <c r="S32" s="3">
        <v>4360</v>
      </c>
      <c r="U32" s="3">
        <v>89381097171</v>
      </c>
      <c r="W32" s="3">
        <v>119050129175</v>
      </c>
      <c r="Y32" s="7">
        <v>5.7001692293604401E-3</v>
      </c>
    </row>
    <row r="33" spans="1:25" ht="21" x14ac:dyDescent="0.25">
      <c r="A33" s="2" t="s">
        <v>37</v>
      </c>
      <c r="C33" s="3">
        <v>1832843</v>
      </c>
      <c r="E33" s="3">
        <v>40393120009</v>
      </c>
      <c r="G33" s="3">
        <v>70855582816</v>
      </c>
      <c r="I33" s="3">
        <v>1000000</v>
      </c>
      <c r="K33" s="3">
        <v>43605857103</v>
      </c>
      <c r="M33" s="3">
        <v>0</v>
      </c>
      <c r="O33" s="3">
        <v>0</v>
      </c>
      <c r="Q33" s="3">
        <v>2832843</v>
      </c>
      <c r="S33" s="3">
        <v>46050</v>
      </c>
      <c r="U33" s="3">
        <v>83998977112</v>
      </c>
      <c r="W33" s="3">
        <v>129444022942</v>
      </c>
      <c r="Y33" s="7">
        <v>6.1978331448426602E-3</v>
      </c>
    </row>
    <row r="34" spans="1:25" ht="21" x14ac:dyDescent="0.25">
      <c r="A34" s="2" t="s">
        <v>38</v>
      </c>
      <c r="C34" s="3">
        <v>21586148</v>
      </c>
      <c r="E34" s="3">
        <v>56651614238</v>
      </c>
      <c r="G34" s="3">
        <v>101955806482</v>
      </c>
      <c r="I34" s="3">
        <v>0</v>
      </c>
      <c r="K34" s="3">
        <v>0</v>
      </c>
      <c r="M34" s="3">
        <v>0</v>
      </c>
      <c r="O34" s="3">
        <v>0</v>
      </c>
      <c r="Q34" s="3">
        <v>21586148</v>
      </c>
      <c r="S34" s="3">
        <v>5470</v>
      </c>
      <c r="U34" s="3">
        <v>56651614238</v>
      </c>
      <c r="W34" s="3">
        <v>117163500306</v>
      </c>
      <c r="Y34" s="7">
        <v>5.6098366618880539E-3</v>
      </c>
    </row>
    <row r="35" spans="1:25" ht="21" x14ac:dyDescent="0.25">
      <c r="A35" s="2" t="s">
        <v>39</v>
      </c>
      <c r="C35" s="3">
        <v>2082029</v>
      </c>
      <c r="E35" s="3">
        <v>60946187305</v>
      </c>
      <c r="G35" s="3">
        <v>115671695937</v>
      </c>
      <c r="I35" s="3">
        <v>0</v>
      </c>
      <c r="K35" s="3">
        <v>0</v>
      </c>
      <c r="M35" s="3">
        <v>0</v>
      </c>
      <c r="O35" s="3">
        <v>0</v>
      </c>
      <c r="Q35" s="3">
        <v>2082029</v>
      </c>
      <c r="S35" s="3">
        <v>82340</v>
      </c>
      <c r="U35" s="3">
        <v>60946187305</v>
      </c>
      <c r="W35" s="3">
        <v>170109080969</v>
      </c>
      <c r="Y35" s="7">
        <v>8.1448928757475031E-3</v>
      </c>
    </row>
    <row r="36" spans="1:25" ht="21" x14ac:dyDescent="0.25">
      <c r="A36" s="2" t="s">
        <v>40</v>
      </c>
      <c r="C36" s="3">
        <v>68735881</v>
      </c>
      <c r="E36" s="3">
        <v>130368090817</v>
      </c>
      <c r="G36" s="3">
        <v>183538451154</v>
      </c>
      <c r="I36" s="3">
        <v>16181525</v>
      </c>
      <c r="K36" s="3">
        <v>0</v>
      </c>
      <c r="M36" s="3">
        <v>-1751895</v>
      </c>
      <c r="O36" s="3">
        <v>5580112696</v>
      </c>
      <c r="Q36" s="3">
        <v>83165511</v>
      </c>
      <c r="S36" s="3">
        <v>2400</v>
      </c>
      <c r="U36" s="3">
        <v>113286542869</v>
      </c>
      <c r="W36" s="3">
        <v>198054339840</v>
      </c>
      <c r="Y36" s="7">
        <v>9.4829233829536782E-3</v>
      </c>
    </row>
    <row r="37" spans="1:25" ht="21" x14ac:dyDescent="0.25">
      <c r="A37" s="2" t="s">
        <v>41</v>
      </c>
      <c r="C37" s="3">
        <v>28832379</v>
      </c>
      <c r="E37" s="3">
        <v>71072736426</v>
      </c>
      <c r="G37" s="3">
        <v>53871697370</v>
      </c>
      <c r="I37" s="3">
        <v>0</v>
      </c>
      <c r="K37" s="3">
        <v>0</v>
      </c>
      <c r="M37" s="3">
        <v>0</v>
      </c>
      <c r="O37" s="3">
        <v>0</v>
      </c>
      <c r="Q37" s="3">
        <v>28832379</v>
      </c>
      <c r="S37" s="3">
        <v>2319</v>
      </c>
      <c r="U37" s="3">
        <v>71072736426</v>
      </c>
      <c r="W37" s="3">
        <v>66345441423</v>
      </c>
      <c r="Y37" s="7">
        <v>3.176647067319069E-3</v>
      </c>
    </row>
    <row r="38" spans="1:25" ht="21" x14ac:dyDescent="0.25">
      <c r="A38" s="2" t="s">
        <v>42</v>
      </c>
      <c r="C38" s="3">
        <v>11496767</v>
      </c>
      <c r="E38" s="3">
        <v>137545410444</v>
      </c>
      <c r="G38" s="3">
        <v>204771750990</v>
      </c>
      <c r="I38" s="3">
        <v>0</v>
      </c>
      <c r="K38" s="3">
        <v>0</v>
      </c>
      <c r="M38" s="3">
        <v>0</v>
      </c>
      <c r="O38" s="3">
        <v>0</v>
      </c>
      <c r="Q38" s="3">
        <v>11496767</v>
      </c>
      <c r="S38" s="3">
        <v>19600</v>
      </c>
      <c r="U38" s="3">
        <v>137545410444</v>
      </c>
      <c r="W38" s="3">
        <v>223594781025</v>
      </c>
      <c r="Y38" s="7">
        <v>1.0705810228653962E-2</v>
      </c>
    </row>
    <row r="39" spans="1:25" ht="21" x14ac:dyDescent="0.25">
      <c r="A39" s="2" t="s">
        <v>43</v>
      </c>
      <c r="C39" s="3">
        <v>33360782</v>
      </c>
      <c r="E39" s="3">
        <v>120732650835</v>
      </c>
      <c r="G39" s="3">
        <v>120494567485</v>
      </c>
      <c r="I39" s="3">
        <v>0</v>
      </c>
      <c r="K39" s="3">
        <v>0</v>
      </c>
      <c r="M39" s="3">
        <v>0</v>
      </c>
      <c r="O39" s="3">
        <v>0</v>
      </c>
      <c r="Q39" s="3">
        <v>33360782</v>
      </c>
      <c r="S39" s="3">
        <v>6250</v>
      </c>
      <c r="U39" s="3">
        <v>120732650835</v>
      </c>
      <c r="W39" s="3">
        <v>206893144720</v>
      </c>
      <c r="Y39" s="7">
        <v>9.9061290018844731E-3</v>
      </c>
    </row>
    <row r="40" spans="1:25" ht="21" x14ac:dyDescent="0.25">
      <c r="A40" s="2" t="s">
        <v>44</v>
      </c>
      <c r="C40" s="3">
        <v>9392554</v>
      </c>
      <c r="E40" s="3">
        <v>30320492239</v>
      </c>
      <c r="G40" s="3">
        <v>29637439593</v>
      </c>
      <c r="I40" s="3">
        <v>0</v>
      </c>
      <c r="K40" s="3">
        <v>0</v>
      </c>
      <c r="M40" s="3">
        <v>-1316088</v>
      </c>
      <c r="O40" s="3">
        <v>4157305754</v>
      </c>
      <c r="Q40" s="3">
        <v>8076466</v>
      </c>
      <c r="S40" s="3">
        <v>3620</v>
      </c>
      <c r="U40" s="3">
        <v>26071974105</v>
      </c>
      <c r="W40" s="3">
        <v>29010806403</v>
      </c>
      <c r="Y40" s="7">
        <v>1.3890493620064015E-3</v>
      </c>
    </row>
    <row r="41" spans="1:25" ht="21" x14ac:dyDescent="0.25">
      <c r="A41" s="2" t="s">
        <v>45</v>
      </c>
      <c r="C41" s="3">
        <v>73573344</v>
      </c>
      <c r="E41" s="3">
        <v>122189814201</v>
      </c>
      <c r="G41" s="3">
        <v>117391432258</v>
      </c>
      <c r="I41" s="3">
        <v>1000000</v>
      </c>
      <c r="K41" s="3">
        <v>1846907037</v>
      </c>
      <c r="M41" s="3">
        <v>0</v>
      </c>
      <c r="O41" s="3">
        <v>0</v>
      </c>
      <c r="Q41" s="3">
        <v>74573344</v>
      </c>
      <c r="S41" s="3">
        <v>1960</v>
      </c>
      <c r="U41" s="3">
        <v>124036721238</v>
      </c>
      <c r="W41" s="3">
        <v>145033908420</v>
      </c>
      <c r="Y41" s="7">
        <v>6.9442832840131939E-3</v>
      </c>
    </row>
    <row r="42" spans="1:25" ht="21" x14ac:dyDescent="0.25">
      <c r="A42" s="2" t="s">
        <v>46</v>
      </c>
      <c r="C42" s="3">
        <v>3837529</v>
      </c>
      <c r="E42" s="3">
        <v>8635543361</v>
      </c>
      <c r="G42" s="3">
        <v>10585864424</v>
      </c>
      <c r="I42" s="3">
        <v>0</v>
      </c>
      <c r="K42" s="3">
        <v>0</v>
      </c>
      <c r="M42" s="3">
        <v>0</v>
      </c>
      <c r="O42" s="3">
        <v>0</v>
      </c>
      <c r="Q42" s="3">
        <v>3837529</v>
      </c>
      <c r="S42" s="3">
        <v>2794</v>
      </c>
      <c r="U42" s="3">
        <v>8635543361</v>
      </c>
      <c r="W42" s="3">
        <v>10639174533</v>
      </c>
      <c r="Y42" s="7">
        <v>5.0940805960534002E-4</v>
      </c>
    </row>
    <row r="43" spans="1:25" ht="21" x14ac:dyDescent="0.25">
      <c r="A43" s="2" t="s">
        <v>47</v>
      </c>
      <c r="C43" s="3">
        <v>67141583</v>
      </c>
      <c r="E43" s="3">
        <v>108387298640</v>
      </c>
      <c r="G43" s="3">
        <v>118521567264</v>
      </c>
      <c r="I43" s="3">
        <v>0</v>
      </c>
      <c r="K43" s="3">
        <v>0</v>
      </c>
      <c r="M43" s="3">
        <v>0</v>
      </c>
      <c r="O43" s="3">
        <v>0</v>
      </c>
      <c r="Q43" s="3">
        <v>67141583</v>
      </c>
      <c r="S43" s="3">
        <v>2648</v>
      </c>
      <c r="U43" s="3">
        <v>108387298640</v>
      </c>
      <c r="W43" s="3">
        <v>176416588036</v>
      </c>
      <c r="Y43" s="7">
        <v>8.4468989125862856E-3</v>
      </c>
    </row>
    <row r="44" spans="1:25" ht="21" x14ac:dyDescent="0.25">
      <c r="A44" s="2" t="s">
        <v>48</v>
      </c>
      <c r="C44" s="3">
        <v>9994150</v>
      </c>
      <c r="E44" s="3">
        <v>17660904855</v>
      </c>
      <c r="G44" s="3">
        <v>20597391373</v>
      </c>
      <c r="I44" s="3">
        <v>0</v>
      </c>
      <c r="K44" s="3">
        <v>0</v>
      </c>
      <c r="M44" s="3">
        <v>0</v>
      </c>
      <c r="O44" s="3">
        <v>0</v>
      </c>
      <c r="Q44" s="3">
        <v>9994150</v>
      </c>
      <c r="S44" s="3">
        <v>2504</v>
      </c>
      <c r="U44" s="3">
        <v>17660904855</v>
      </c>
      <c r="W44" s="3">
        <v>24831905632</v>
      </c>
      <c r="Y44" s="7">
        <v>1.1889618715309436E-3</v>
      </c>
    </row>
    <row r="45" spans="1:25" ht="21" x14ac:dyDescent="0.25">
      <c r="A45" s="2" t="s">
        <v>49</v>
      </c>
      <c r="C45" s="3">
        <v>30378537</v>
      </c>
      <c r="E45" s="3">
        <v>150821183895</v>
      </c>
      <c r="G45" s="3">
        <v>251398548981</v>
      </c>
      <c r="I45" s="3">
        <v>0</v>
      </c>
      <c r="K45" s="3">
        <v>0</v>
      </c>
      <c r="M45" s="3">
        <v>-3357820</v>
      </c>
      <c r="O45" s="3">
        <v>27569125939</v>
      </c>
      <c r="Q45" s="3">
        <v>27020717</v>
      </c>
      <c r="S45" s="3">
        <v>8560</v>
      </c>
      <c r="U45" s="3">
        <v>134150519747</v>
      </c>
      <c r="W45" s="3">
        <v>229509409101</v>
      </c>
      <c r="Y45" s="7">
        <v>1.0989005057551354E-2</v>
      </c>
    </row>
    <row r="46" spans="1:25" ht="21" x14ac:dyDescent="0.25">
      <c r="A46" s="2" t="s">
        <v>50</v>
      </c>
      <c r="C46" s="3">
        <v>61315977</v>
      </c>
      <c r="E46" s="3">
        <v>141498819289</v>
      </c>
      <c r="G46" s="3">
        <v>141153450435</v>
      </c>
      <c r="I46" s="3">
        <v>2000000</v>
      </c>
      <c r="K46" s="3">
        <v>5562779872</v>
      </c>
      <c r="M46" s="3">
        <v>0</v>
      </c>
      <c r="O46" s="3">
        <v>0</v>
      </c>
      <c r="Q46" s="3">
        <v>63315977</v>
      </c>
      <c r="S46" s="3">
        <v>2825</v>
      </c>
      <c r="U46" s="3">
        <v>147061599161</v>
      </c>
      <c r="W46" s="3">
        <v>177484988206</v>
      </c>
      <c r="Y46" s="7">
        <v>8.4980543528691364E-3</v>
      </c>
    </row>
    <row r="47" spans="1:25" ht="21" x14ac:dyDescent="0.25">
      <c r="A47" s="2" t="s">
        <v>51</v>
      </c>
      <c r="C47" s="3">
        <v>14200000</v>
      </c>
      <c r="E47" s="3">
        <v>70603204565</v>
      </c>
      <c r="G47" s="3">
        <v>59390336310</v>
      </c>
      <c r="I47" s="3">
        <v>0</v>
      </c>
      <c r="K47" s="3">
        <v>0</v>
      </c>
      <c r="M47" s="3">
        <v>0</v>
      </c>
      <c r="O47" s="3">
        <v>0</v>
      </c>
      <c r="Q47" s="3">
        <v>14200000</v>
      </c>
      <c r="S47" s="3">
        <v>4215</v>
      </c>
      <c r="U47" s="3">
        <v>70603204565</v>
      </c>
      <c r="W47" s="3">
        <v>59390336310</v>
      </c>
      <c r="Y47" s="7">
        <v>2.8436337692502134E-3</v>
      </c>
    </row>
    <row r="48" spans="1:25" ht="21" x14ac:dyDescent="0.25">
      <c r="A48" s="2" t="s">
        <v>52</v>
      </c>
      <c r="C48" s="3">
        <v>86648549</v>
      </c>
      <c r="E48" s="3">
        <v>166185553956</v>
      </c>
      <c r="G48" s="3">
        <v>170753808852</v>
      </c>
      <c r="I48" s="3">
        <v>0</v>
      </c>
      <c r="K48" s="3">
        <v>0</v>
      </c>
      <c r="M48" s="3">
        <v>0</v>
      </c>
      <c r="O48" s="3">
        <v>0</v>
      </c>
      <c r="Q48" s="3">
        <v>86648549</v>
      </c>
      <c r="S48" s="3">
        <v>2848</v>
      </c>
      <c r="U48" s="3">
        <v>166185553956</v>
      </c>
      <c r="W48" s="3">
        <v>244867496280</v>
      </c>
      <c r="Y48" s="7">
        <v>1.1724356598673031E-2</v>
      </c>
    </row>
    <row r="49" spans="1:25" ht="21" x14ac:dyDescent="0.25">
      <c r="A49" s="2" t="s">
        <v>53</v>
      </c>
      <c r="C49" s="3">
        <v>35517068</v>
      </c>
      <c r="E49" s="3">
        <v>131773383074</v>
      </c>
      <c r="G49" s="3">
        <v>113833343038</v>
      </c>
      <c r="I49" s="3">
        <v>9020272</v>
      </c>
      <c r="K49" s="3">
        <v>37941860908</v>
      </c>
      <c r="M49" s="3">
        <v>0</v>
      </c>
      <c r="O49" s="3">
        <v>0</v>
      </c>
      <c r="Q49" s="3">
        <v>44537340</v>
      </c>
      <c r="S49" s="3">
        <v>4710</v>
      </c>
      <c r="U49" s="3">
        <v>169715243982</v>
      </c>
      <c r="W49" s="3">
        <v>208149342564</v>
      </c>
      <c r="Y49" s="7">
        <v>9.9662762721644746E-3</v>
      </c>
    </row>
    <row r="50" spans="1:25" ht="21" x14ac:dyDescent="0.25">
      <c r="A50" s="2" t="s">
        <v>54</v>
      </c>
      <c r="C50" s="3">
        <v>102936776</v>
      </c>
      <c r="E50" s="3">
        <v>138572528110</v>
      </c>
      <c r="G50" s="3">
        <v>144733902880</v>
      </c>
      <c r="I50" s="3">
        <v>5499571</v>
      </c>
      <c r="K50" s="3">
        <v>9098466062</v>
      </c>
      <c r="M50" s="3">
        <v>0</v>
      </c>
      <c r="O50" s="3">
        <v>0</v>
      </c>
      <c r="Q50" s="3">
        <v>108436347</v>
      </c>
      <c r="S50" s="3">
        <v>1670</v>
      </c>
      <c r="U50" s="3">
        <v>147670994172</v>
      </c>
      <c r="W50" s="3">
        <v>179688883843</v>
      </c>
      <c r="Y50" s="7">
        <v>8.6035777838961002E-3</v>
      </c>
    </row>
    <row r="51" spans="1:25" ht="21" x14ac:dyDescent="0.25">
      <c r="A51" s="2" t="s">
        <v>55</v>
      </c>
      <c r="C51" s="3">
        <v>71225071</v>
      </c>
      <c r="E51" s="3">
        <v>107990713434</v>
      </c>
      <c r="G51" s="3">
        <v>165449007312</v>
      </c>
      <c r="I51" s="3">
        <v>0</v>
      </c>
      <c r="K51" s="3">
        <v>0</v>
      </c>
      <c r="M51" s="3">
        <v>0</v>
      </c>
      <c r="O51" s="3">
        <v>0</v>
      </c>
      <c r="Q51" s="3">
        <v>71225071</v>
      </c>
      <c r="S51" s="3">
        <v>2910</v>
      </c>
      <c r="U51" s="3">
        <v>107990713434</v>
      </c>
      <c r="W51" s="3">
        <v>205662798495</v>
      </c>
      <c r="Y51" s="7">
        <v>9.8472195177721489E-3</v>
      </c>
    </row>
    <row r="52" spans="1:25" ht="21" x14ac:dyDescent="0.25">
      <c r="A52" s="2" t="s">
        <v>56</v>
      </c>
      <c r="C52" s="3">
        <v>16292197</v>
      </c>
      <c r="E52" s="3">
        <v>24558709748</v>
      </c>
      <c r="G52" s="3">
        <v>22083108861</v>
      </c>
      <c r="I52" s="3">
        <v>8000000</v>
      </c>
      <c r="K52" s="3">
        <v>14328243455</v>
      </c>
      <c r="M52" s="3">
        <v>0</v>
      </c>
      <c r="O52" s="3">
        <v>0</v>
      </c>
      <c r="Q52" s="3">
        <v>24292197</v>
      </c>
      <c r="S52" s="3">
        <v>1816</v>
      </c>
      <c r="U52" s="3">
        <v>38886953203</v>
      </c>
      <c r="W52" s="3">
        <v>43773623664</v>
      </c>
      <c r="Y52" s="7">
        <v>2.0958991342239909E-3</v>
      </c>
    </row>
    <row r="53" spans="1:25" ht="21" x14ac:dyDescent="0.25">
      <c r="A53" s="2" t="s">
        <v>57</v>
      </c>
      <c r="C53" s="3">
        <v>30240600</v>
      </c>
      <c r="E53" s="3">
        <v>135237022661</v>
      </c>
      <c r="G53" s="3">
        <v>128429275893</v>
      </c>
      <c r="I53" s="3">
        <v>1000000</v>
      </c>
      <c r="K53" s="3">
        <v>4652360960</v>
      </c>
      <c r="M53" s="3">
        <v>0</v>
      </c>
      <c r="O53" s="3">
        <v>0</v>
      </c>
      <c r="Q53" s="3">
        <v>31240600</v>
      </c>
      <c r="S53" s="3">
        <v>5460</v>
      </c>
      <c r="U53" s="3">
        <v>139889383621</v>
      </c>
      <c r="W53" s="3">
        <v>169255141485</v>
      </c>
      <c r="Y53" s="7">
        <v>8.1040059014605825E-3</v>
      </c>
    </row>
    <row r="54" spans="1:25" ht="21" x14ac:dyDescent="0.25">
      <c r="A54" s="2" t="s">
        <v>58</v>
      </c>
      <c r="C54" s="3">
        <v>63955263</v>
      </c>
      <c r="E54" s="3">
        <v>134842857483</v>
      </c>
      <c r="G54" s="3">
        <v>106677754101</v>
      </c>
      <c r="I54" s="3">
        <v>2000000</v>
      </c>
      <c r="K54" s="3">
        <v>4381641680</v>
      </c>
      <c r="M54" s="3">
        <v>0</v>
      </c>
      <c r="O54" s="3">
        <v>0</v>
      </c>
      <c r="Q54" s="3">
        <v>65955263</v>
      </c>
      <c r="S54" s="3">
        <v>2280</v>
      </c>
      <c r="U54" s="3">
        <v>139224499163</v>
      </c>
      <c r="W54" s="3">
        <v>149215577703</v>
      </c>
      <c r="Y54" s="7">
        <v>7.1445033319837417E-3</v>
      </c>
    </row>
    <row r="55" spans="1:25" ht="21" x14ac:dyDescent="0.25">
      <c r="A55" s="2" t="s">
        <v>59</v>
      </c>
      <c r="C55" s="3">
        <v>6466528</v>
      </c>
      <c r="E55" s="3">
        <v>44687308690</v>
      </c>
      <c r="G55" s="3">
        <v>42670002561</v>
      </c>
      <c r="I55" s="3">
        <v>0</v>
      </c>
      <c r="K55" s="3">
        <v>0</v>
      </c>
      <c r="M55" s="3">
        <v>0</v>
      </c>
      <c r="O55" s="3">
        <v>0</v>
      </c>
      <c r="Q55" s="3">
        <v>6466528</v>
      </c>
      <c r="S55" s="3">
        <v>8650</v>
      </c>
      <c r="U55" s="3">
        <v>44687308690</v>
      </c>
      <c r="W55" s="3">
        <v>55503086039</v>
      </c>
      <c r="Y55" s="7">
        <v>2.6575106248644927E-3</v>
      </c>
    </row>
    <row r="56" spans="1:25" ht="21" x14ac:dyDescent="0.25">
      <c r="A56" s="2" t="s">
        <v>60</v>
      </c>
      <c r="C56" s="3">
        <v>7958995</v>
      </c>
      <c r="E56" s="3">
        <v>97005088385</v>
      </c>
      <c r="G56" s="3">
        <v>182905450794</v>
      </c>
      <c r="I56" s="3">
        <v>0</v>
      </c>
      <c r="K56" s="3">
        <v>0</v>
      </c>
      <c r="M56" s="3">
        <v>0</v>
      </c>
      <c r="O56" s="3">
        <v>0</v>
      </c>
      <c r="Q56" s="3">
        <v>7958995</v>
      </c>
      <c r="S56" s="3">
        <v>38150</v>
      </c>
      <c r="U56" s="3">
        <v>97005088385</v>
      </c>
      <c r="W56" s="3">
        <v>301288555604</v>
      </c>
      <c r="Y56" s="7">
        <v>1.4425820162595995E-2</v>
      </c>
    </row>
    <row r="57" spans="1:25" ht="21" x14ac:dyDescent="0.25">
      <c r="A57" s="2" t="s">
        <v>61</v>
      </c>
      <c r="C57" s="3">
        <v>14505366</v>
      </c>
      <c r="E57" s="3">
        <v>99484043289</v>
      </c>
      <c r="G57" s="3">
        <v>175741454549</v>
      </c>
      <c r="I57" s="3">
        <v>0</v>
      </c>
      <c r="K57" s="3">
        <v>0</v>
      </c>
      <c r="M57" s="3">
        <v>-6005366</v>
      </c>
      <c r="O57" s="3">
        <v>71696950072</v>
      </c>
      <c r="Q57" s="3">
        <v>8500000</v>
      </c>
      <c r="S57" s="3">
        <v>17130</v>
      </c>
      <c r="U57" s="3">
        <v>58296658485</v>
      </c>
      <c r="W57" s="3">
        <v>144479473350</v>
      </c>
      <c r="Y57" s="7">
        <v>6.9177367044538675E-3</v>
      </c>
    </row>
    <row r="58" spans="1:25" ht="21" x14ac:dyDescent="0.25">
      <c r="A58" s="2" t="s">
        <v>62</v>
      </c>
      <c r="C58" s="3">
        <v>47332223</v>
      </c>
      <c r="E58" s="3">
        <v>106704772575</v>
      </c>
      <c r="G58" s="3">
        <v>246573310810</v>
      </c>
      <c r="I58" s="3">
        <v>0</v>
      </c>
      <c r="K58" s="3">
        <v>0</v>
      </c>
      <c r="M58" s="3">
        <v>-6065441</v>
      </c>
      <c r="O58" s="3">
        <v>33463166739</v>
      </c>
      <c r="Q58" s="3">
        <v>41266782</v>
      </c>
      <c r="S58" s="3">
        <v>11470</v>
      </c>
      <c r="U58" s="3">
        <v>93030969372</v>
      </c>
      <c r="W58" s="3">
        <v>469671148721</v>
      </c>
      <c r="Y58" s="7">
        <v>2.2488048088737531E-2</v>
      </c>
    </row>
    <row r="59" spans="1:25" ht="21" x14ac:dyDescent="0.25">
      <c r="A59" s="2" t="s">
        <v>63</v>
      </c>
      <c r="C59" s="3">
        <v>16099143</v>
      </c>
      <c r="E59" s="3">
        <v>110241608013</v>
      </c>
      <c r="G59" s="3">
        <v>82397485190</v>
      </c>
      <c r="I59" s="3">
        <v>0</v>
      </c>
      <c r="K59" s="3">
        <v>0</v>
      </c>
      <c r="M59" s="3">
        <v>0</v>
      </c>
      <c r="O59" s="3">
        <v>0</v>
      </c>
      <c r="Q59" s="3">
        <v>16099143</v>
      </c>
      <c r="S59" s="3">
        <v>5440</v>
      </c>
      <c r="U59" s="3">
        <v>110241608013</v>
      </c>
      <c r="W59" s="3">
        <v>86902349638</v>
      </c>
      <c r="Y59" s="7">
        <v>4.1609203013756408E-3</v>
      </c>
    </row>
    <row r="60" spans="1:25" ht="21" x14ac:dyDescent="0.25">
      <c r="A60" s="2" t="s">
        <v>64</v>
      </c>
      <c r="C60" s="3">
        <v>53435005</v>
      </c>
      <c r="E60" s="3">
        <v>145531695472</v>
      </c>
      <c r="G60" s="3">
        <v>152491135135</v>
      </c>
      <c r="I60" s="3">
        <v>2299451</v>
      </c>
      <c r="K60" s="3">
        <v>6907362101</v>
      </c>
      <c r="M60" s="3">
        <v>0</v>
      </c>
      <c r="O60" s="3">
        <v>0</v>
      </c>
      <c r="Q60" s="3">
        <v>55734456</v>
      </c>
      <c r="S60" s="3">
        <v>3740</v>
      </c>
      <c r="U60" s="3">
        <v>152439057573</v>
      </c>
      <c r="W60" s="3">
        <v>206835571170</v>
      </c>
      <c r="Y60" s="7">
        <v>9.9033723565921973E-3</v>
      </c>
    </row>
    <row r="61" spans="1:25" ht="21" x14ac:dyDescent="0.25">
      <c r="A61" s="2" t="s">
        <v>65</v>
      </c>
      <c r="C61" s="3">
        <v>30288805</v>
      </c>
      <c r="E61" s="3">
        <v>144911516520</v>
      </c>
      <c r="G61" s="3">
        <v>147568442158</v>
      </c>
      <c r="I61" s="3">
        <v>0</v>
      </c>
      <c r="K61" s="3">
        <v>0</v>
      </c>
      <c r="M61" s="3">
        <v>0</v>
      </c>
      <c r="O61" s="3">
        <v>0</v>
      </c>
      <c r="Q61" s="3">
        <v>30288805</v>
      </c>
      <c r="S61" s="3">
        <v>6910</v>
      </c>
      <c r="U61" s="3">
        <v>144911516520</v>
      </c>
      <c r="W61" s="3">
        <v>207677787233</v>
      </c>
      <c r="Y61" s="7">
        <v>9.9436980086520018E-3</v>
      </c>
    </row>
    <row r="62" spans="1:25" ht="21" x14ac:dyDescent="0.25">
      <c r="A62" s="2" t="s">
        <v>66</v>
      </c>
      <c r="C62" s="3">
        <v>10439342</v>
      </c>
      <c r="E62" s="3">
        <v>84011903261</v>
      </c>
      <c r="G62" s="3">
        <v>104725909911</v>
      </c>
      <c r="I62" s="3">
        <v>0</v>
      </c>
      <c r="K62" s="3">
        <v>0</v>
      </c>
      <c r="M62" s="3">
        <v>0</v>
      </c>
      <c r="O62" s="3">
        <v>0</v>
      </c>
      <c r="Q62" s="3">
        <v>10439342</v>
      </c>
      <c r="S62" s="3">
        <v>14550</v>
      </c>
      <c r="U62" s="3">
        <v>84011903261</v>
      </c>
      <c r="W62" s="3">
        <v>150718297646</v>
      </c>
      <c r="Y62" s="7">
        <v>7.2164541819222869E-3</v>
      </c>
    </row>
    <row r="63" spans="1:25" ht="21" x14ac:dyDescent="0.25">
      <c r="A63" s="2" t="s">
        <v>67</v>
      </c>
      <c r="C63" s="3">
        <v>69995860</v>
      </c>
      <c r="E63" s="3">
        <v>132189649545</v>
      </c>
      <c r="G63" s="3">
        <v>156759465549</v>
      </c>
      <c r="I63" s="3">
        <v>0</v>
      </c>
      <c r="K63" s="3">
        <v>0</v>
      </c>
      <c r="M63" s="3">
        <v>0</v>
      </c>
      <c r="O63" s="3">
        <v>0</v>
      </c>
      <c r="Q63" s="3">
        <v>69995860</v>
      </c>
      <c r="S63" s="3">
        <v>2704</v>
      </c>
      <c r="U63" s="3">
        <v>132189649545</v>
      </c>
      <c r="W63" s="3">
        <v>187805757574</v>
      </c>
      <c r="Y63" s="7">
        <v>8.9922170420025597E-3</v>
      </c>
    </row>
    <row r="64" spans="1:25" ht="21" x14ac:dyDescent="0.25">
      <c r="A64" s="2" t="s">
        <v>68</v>
      </c>
      <c r="C64" s="3">
        <v>20055032</v>
      </c>
      <c r="E64" s="3">
        <v>29700859252</v>
      </c>
      <c r="G64" s="3">
        <v>28934609600</v>
      </c>
      <c r="I64" s="3">
        <v>29062740</v>
      </c>
      <c r="K64" s="3">
        <v>43024538358</v>
      </c>
      <c r="M64" s="3">
        <v>-6000000</v>
      </c>
      <c r="O64" s="3">
        <v>9828144719</v>
      </c>
      <c r="Q64" s="3">
        <v>43117772</v>
      </c>
      <c r="S64" s="3">
        <v>1652</v>
      </c>
      <c r="U64" s="3">
        <v>63841599181</v>
      </c>
      <c r="W64" s="3">
        <v>70679947120</v>
      </c>
      <c r="Y64" s="7">
        <v>3.3841849857551573E-3</v>
      </c>
    </row>
    <row r="65" spans="1:25" ht="21" x14ac:dyDescent="0.25">
      <c r="A65" s="2" t="s">
        <v>69</v>
      </c>
      <c r="C65" s="3">
        <v>14575402</v>
      </c>
      <c r="E65" s="3">
        <v>163827734160</v>
      </c>
      <c r="G65" s="3">
        <v>156486783422</v>
      </c>
      <c r="I65" s="3">
        <v>0</v>
      </c>
      <c r="K65" s="3">
        <v>0</v>
      </c>
      <c r="M65" s="3">
        <v>0</v>
      </c>
      <c r="O65" s="3">
        <v>0</v>
      </c>
      <c r="Q65" s="3">
        <v>14575402</v>
      </c>
      <c r="S65" s="3">
        <v>14400</v>
      </c>
      <c r="U65" s="3">
        <v>163827734160</v>
      </c>
      <c r="W65" s="3">
        <v>208263371653</v>
      </c>
      <c r="Y65" s="7">
        <v>9.971736031921764E-3</v>
      </c>
    </row>
    <row r="66" spans="1:25" ht="21" x14ac:dyDescent="0.25">
      <c r="A66" s="2" t="s">
        <v>70</v>
      </c>
      <c r="C66" s="3">
        <v>25582139</v>
      </c>
      <c r="E66" s="3">
        <v>30073957957</v>
      </c>
      <c r="G66" s="3">
        <v>25460542233</v>
      </c>
      <c r="I66" s="3">
        <v>0</v>
      </c>
      <c r="K66" s="3">
        <v>0</v>
      </c>
      <c r="M66" s="3">
        <v>-5582139</v>
      </c>
      <c r="O66" s="3">
        <v>5600253791</v>
      </c>
      <c r="Q66" s="3">
        <v>20000000</v>
      </c>
      <c r="S66" s="3">
        <v>1433</v>
      </c>
      <c r="U66" s="3">
        <v>23511683650</v>
      </c>
      <c r="W66" s="3">
        <v>28438458200</v>
      </c>
      <c r="Y66" s="7">
        <v>1.3616450942594543E-3</v>
      </c>
    </row>
    <row r="67" spans="1:25" ht="21" x14ac:dyDescent="0.25">
      <c r="A67" s="2" t="s">
        <v>71</v>
      </c>
      <c r="C67" s="3">
        <v>25017386</v>
      </c>
      <c r="E67" s="3">
        <v>88765983933</v>
      </c>
      <c r="G67" s="3">
        <v>69432732493</v>
      </c>
      <c r="I67" s="3">
        <v>0</v>
      </c>
      <c r="K67" s="3">
        <v>0</v>
      </c>
      <c r="M67" s="3">
        <v>0</v>
      </c>
      <c r="O67" s="3">
        <v>0</v>
      </c>
      <c r="Q67" s="3">
        <v>25017386</v>
      </c>
      <c r="S67" s="3">
        <v>3650</v>
      </c>
      <c r="U67" s="3">
        <v>88765983933</v>
      </c>
      <c r="W67" s="3">
        <v>90607605863</v>
      </c>
      <c r="Y67" s="7">
        <v>4.3383294958637426E-3</v>
      </c>
    </row>
    <row r="68" spans="1:25" ht="21" x14ac:dyDescent="0.25">
      <c r="A68" s="2" t="s">
        <v>72</v>
      </c>
      <c r="C68" s="3">
        <v>22078291</v>
      </c>
      <c r="E68" s="3">
        <v>111844952416</v>
      </c>
      <c r="G68" s="3">
        <v>168031489967</v>
      </c>
      <c r="I68" s="3">
        <v>0</v>
      </c>
      <c r="K68" s="3">
        <v>0</v>
      </c>
      <c r="M68" s="3">
        <v>0</v>
      </c>
      <c r="O68" s="3">
        <v>0</v>
      </c>
      <c r="Q68" s="3">
        <v>22078291</v>
      </c>
      <c r="S68" s="3">
        <v>8680</v>
      </c>
      <c r="U68" s="3">
        <v>111844952416</v>
      </c>
      <c r="W68" s="3">
        <v>190158192036</v>
      </c>
      <c r="Y68" s="7">
        <v>9.1048525731632877E-3</v>
      </c>
    </row>
    <row r="69" spans="1:25" ht="21" x14ac:dyDescent="0.25">
      <c r="A69" s="2" t="s">
        <v>73</v>
      </c>
      <c r="C69" s="3">
        <v>28965308</v>
      </c>
      <c r="E69" s="3">
        <v>97907251948</v>
      </c>
      <c r="G69" s="3">
        <v>210674507220</v>
      </c>
      <c r="I69" s="3">
        <v>0</v>
      </c>
      <c r="K69" s="3">
        <v>0</v>
      </c>
      <c r="M69" s="3">
        <v>-3689881</v>
      </c>
      <c r="O69" s="3">
        <v>28412139878</v>
      </c>
      <c r="Q69" s="3">
        <v>25275427</v>
      </c>
      <c r="S69" s="3">
        <v>12360</v>
      </c>
      <c r="U69" s="3">
        <v>85434879530</v>
      </c>
      <c r="W69" s="3">
        <v>309989392653</v>
      </c>
      <c r="Y69" s="7">
        <v>1.484241982494062E-2</v>
      </c>
    </row>
    <row r="70" spans="1:25" ht="21" x14ac:dyDescent="0.25">
      <c r="A70" s="2" t="s">
        <v>74</v>
      </c>
      <c r="C70" s="3">
        <v>1646489</v>
      </c>
      <c r="E70" s="3">
        <v>25488561578</v>
      </c>
      <c r="G70" s="3">
        <v>52607124809</v>
      </c>
      <c r="I70" s="3">
        <v>200000</v>
      </c>
      <c r="K70" s="3">
        <v>7249260674</v>
      </c>
      <c r="M70" s="3">
        <v>0</v>
      </c>
      <c r="O70" s="3">
        <v>0</v>
      </c>
      <c r="Q70" s="3">
        <v>1846489</v>
      </c>
      <c r="S70" s="3">
        <v>43560</v>
      </c>
      <c r="U70" s="3">
        <v>32737822252</v>
      </c>
      <c r="W70" s="3">
        <v>79811313280</v>
      </c>
      <c r="Y70" s="7">
        <v>3.8213985592972979E-3</v>
      </c>
    </row>
    <row r="71" spans="1:25" ht="21" x14ac:dyDescent="0.25">
      <c r="A71" s="2" t="s">
        <v>75</v>
      </c>
      <c r="C71" s="3">
        <v>2760101</v>
      </c>
      <c r="E71" s="3">
        <v>12932117054</v>
      </c>
      <c r="G71" s="3">
        <v>12406607349</v>
      </c>
      <c r="I71" s="3">
        <v>0</v>
      </c>
      <c r="K71" s="3">
        <v>0</v>
      </c>
      <c r="M71" s="3">
        <v>0</v>
      </c>
      <c r="O71" s="3">
        <v>0</v>
      </c>
      <c r="Q71" s="3">
        <v>2760101</v>
      </c>
      <c r="S71" s="3">
        <v>6180</v>
      </c>
      <c r="U71" s="3">
        <v>12932117054</v>
      </c>
      <c r="W71" s="3">
        <v>16925570291</v>
      </c>
      <c r="Y71" s="7">
        <v>8.1040327827208692E-4</v>
      </c>
    </row>
    <row r="72" spans="1:25" ht="21" x14ac:dyDescent="0.25">
      <c r="A72" s="2" t="s">
        <v>76</v>
      </c>
      <c r="C72" s="3">
        <v>24615757</v>
      </c>
      <c r="E72" s="3">
        <v>124751404929</v>
      </c>
      <c r="G72" s="3">
        <v>127500990976</v>
      </c>
      <c r="I72" s="3">
        <v>0</v>
      </c>
      <c r="K72" s="3">
        <v>0</v>
      </c>
      <c r="M72" s="3">
        <v>0</v>
      </c>
      <c r="O72" s="3">
        <v>0</v>
      </c>
      <c r="Q72" s="3">
        <v>24615757</v>
      </c>
      <c r="S72" s="3">
        <v>6620</v>
      </c>
      <c r="U72" s="3">
        <v>124751404929</v>
      </c>
      <c r="W72" s="3">
        <v>161696659053</v>
      </c>
      <c r="Y72" s="7">
        <v>7.7421026487877959E-3</v>
      </c>
    </row>
    <row r="73" spans="1:25" ht="21" x14ac:dyDescent="0.25">
      <c r="A73" s="2" t="s">
        <v>77</v>
      </c>
      <c r="C73" s="3">
        <v>13479488</v>
      </c>
      <c r="E73" s="3">
        <v>25236747565</v>
      </c>
      <c r="G73" s="3">
        <v>27058214821</v>
      </c>
      <c r="I73" s="3">
        <v>0</v>
      </c>
      <c r="K73" s="3">
        <v>0</v>
      </c>
      <c r="M73" s="3">
        <v>0</v>
      </c>
      <c r="O73" s="3">
        <v>0</v>
      </c>
      <c r="Q73" s="3">
        <v>13479488</v>
      </c>
      <c r="S73" s="3">
        <v>2523</v>
      </c>
      <c r="U73" s="3">
        <v>25236747565</v>
      </c>
      <c r="W73" s="3">
        <v>33745860600</v>
      </c>
      <c r="Y73" s="7">
        <v>1.6157657076343683E-3</v>
      </c>
    </row>
    <row r="74" spans="1:25" ht="21" x14ac:dyDescent="0.25">
      <c r="A74" s="2" t="s">
        <v>78</v>
      </c>
      <c r="C74" s="3">
        <v>2611920</v>
      </c>
      <c r="E74" s="3">
        <v>87427277218</v>
      </c>
      <c r="G74" s="3">
        <v>179710548381</v>
      </c>
      <c r="I74" s="3">
        <v>4986393</v>
      </c>
      <c r="K74" s="3">
        <v>0</v>
      </c>
      <c r="M74" s="3">
        <v>0</v>
      </c>
      <c r="O74" s="3">
        <v>0</v>
      </c>
      <c r="Q74" s="3">
        <v>7598313</v>
      </c>
      <c r="S74" s="3">
        <v>29760</v>
      </c>
      <c r="U74" s="3">
        <v>87427277218</v>
      </c>
      <c r="W74" s="3">
        <v>224377842486</v>
      </c>
      <c r="Y74" s="7">
        <v>1.0743303534000393E-2</v>
      </c>
    </row>
    <row r="75" spans="1:25" ht="21" x14ac:dyDescent="0.25">
      <c r="A75" s="2" t="s">
        <v>79</v>
      </c>
      <c r="C75" s="3">
        <v>17012010</v>
      </c>
      <c r="E75" s="3">
        <v>132539841502</v>
      </c>
      <c r="G75" s="3">
        <v>136732108018</v>
      </c>
      <c r="I75" s="3">
        <v>2024730</v>
      </c>
      <c r="K75" s="3">
        <v>18819248355</v>
      </c>
      <c r="M75" s="3">
        <v>0</v>
      </c>
      <c r="O75" s="3">
        <v>0</v>
      </c>
      <c r="Q75" s="3">
        <v>19036740</v>
      </c>
      <c r="S75" s="3">
        <v>9080</v>
      </c>
      <c r="U75" s="3">
        <v>151359089857</v>
      </c>
      <c r="W75" s="3">
        <v>171517440878</v>
      </c>
      <c r="Y75" s="7">
        <v>8.2123257283851156E-3</v>
      </c>
    </row>
    <row r="76" spans="1:25" ht="21" x14ac:dyDescent="0.25">
      <c r="A76" s="2" t="s">
        <v>80</v>
      </c>
      <c r="C76" s="3">
        <v>930925</v>
      </c>
      <c r="E76" s="3">
        <v>38616528596</v>
      </c>
      <c r="G76" s="3">
        <v>46768396726</v>
      </c>
      <c r="I76" s="3">
        <v>0</v>
      </c>
      <c r="K76" s="3">
        <v>0</v>
      </c>
      <c r="M76" s="3">
        <v>0</v>
      </c>
      <c r="O76" s="3">
        <v>0</v>
      </c>
      <c r="Q76" s="3">
        <v>930925</v>
      </c>
      <c r="S76" s="3">
        <v>80940</v>
      </c>
      <c r="U76" s="3">
        <v>38616528596</v>
      </c>
      <c r="W76" s="3">
        <v>74766621193</v>
      </c>
      <c r="Y76" s="7">
        <v>3.5798566239362228E-3</v>
      </c>
    </row>
    <row r="77" spans="1:25" ht="21" x14ac:dyDescent="0.25">
      <c r="A77" s="2" t="s">
        <v>81</v>
      </c>
      <c r="C77" s="3">
        <v>16112175</v>
      </c>
      <c r="E77" s="3">
        <v>72754129846</v>
      </c>
      <c r="G77" s="3">
        <v>81057273388</v>
      </c>
      <c r="I77" s="3">
        <v>0</v>
      </c>
      <c r="K77" s="3">
        <v>0</v>
      </c>
      <c r="M77" s="3">
        <v>0</v>
      </c>
      <c r="O77" s="3">
        <v>0</v>
      </c>
      <c r="Q77" s="3">
        <v>16112175</v>
      </c>
      <c r="S77" s="3">
        <v>7120</v>
      </c>
      <c r="U77" s="3">
        <v>72754129846</v>
      </c>
      <c r="W77" s="3">
        <v>113831910557</v>
      </c>
      <c r="Y77" s="7">
        <v>5.4503187722082635E-3</v>
      </c>
    </row>
    <row r="78" spans="1:25" ht="21" x14ac:dyDescent="0.25">
      <c r="A78" s="2" t="s">
        <v>82</v>
      </c>
      <c r="C78" s="3">
        <v>4000000</v>
      </c>
      <c r="E78" s="3">
        <v>7673844890</v>
      </c>
      <c r="G78" s="3">
        <v>12383529600</v>
      </c>
      <c r="I78" s="3">
        <v>0</v>
      </c>
      <c r="K78" s="3">
        <v>0</v>
      </c>
      <c r="M78" s="3">
        <v>-4000000</v>
      </c>
      <c r="O78" s="3">
        <v>12174118860</v>
      </c>
      <c r="Q78" s="3">
        <v>0</v>
      </c>
      <c r="S78" s="3">
        <v>0</v>
      </c>
      <c r="U78" s="3">
        <v>0</v>
      </c>
      <c r="W78" s="3">
        <v>0</v>
      </c>
      <c r="Y78" s="7">
        <v>0</v>
      </c>
    </row>
    <row r="79" spans="1:25" ht="21" x14ac:dyDescent="0.25">
      <c r="A79" s="2" t="s">
        <v>83</v>
      </c>
      <c r="C79" s="3">
        <v>24124561</v>
      </c>
      <c r="E79" s="3">
        <v>143452751737</v>
      </c>
      <c r="G79" s="3">
        <v>160863885124</v>
      </c>
      <c r="I79" s="3">
        <v>0</v>
      </c>
      <c r="K79" s="3">
        <v>0</v>
      </c>
      <c r="M79" s="3">
        <v>0</v>
      </c>
      <c r="O79" s="3">
        <v>0</v>
      </c>
      <c r="Q79" s="3">
        <v>24124561</v>
      </c>
      <c r="S79" s="3">
        <v>8020</v>
      </c>
      <c r="U79" s="3">
        <v>143452751737</v>
      </c>
      <c r="W79" s="3">
        <v>191983386711</v>
      </c>
      <c r="Y79" s="7">
        <v>9.1922436461182293E-3</v>
      </c>
    </row>
    <row r="80" spans="1:25" ht="21" x14ac:dyDescent="0.25">
      <c r="A80" s="2" t="s">
        <v>84</v>
      </c>
      <c r="C80" s="3">
        <v>28806837</v>
      </c>
      <c r="E80" s="3">
        <v>181014526862</v>
      </c>
      <c r="G80" s="3">
        <v>145493375163</v>
      </c>
      <c r="I80" s="3">
        <v>0</v>
      </c>
      <c r="K80" s="3">
        <v>0</v>
      </c>
      <c r="M80" s="3">
        <v>0</v>
      </c>
      <c r="O80" s="3">
        <v>0</v>
      </c>
      <c r="Q80" s="3">
        <v>28806837</v>
      </c>
      <c r="S80" s="3">
        <v>7940</v>
      </c>
      <c r="U80" s="3">
        <v>181014526862</v>
      </c>
      <c r="W80" s="3">
        <v>226958231591</v>
      </c>
      <c r="Y80" s="7">
        <v>1.0866853627377248E-2</v>
      </c>
    </row>
    <row r="81" spans="1:25" ht="21" x14ac:dyDescent="0.25">
      <c r="A81" s="2" t="s">
        <v>85</v>
      </c>
      <c r="C81" s="3">
        <v>46973461</v>
      </c>
      <c r="E81" s="3">
        <v>104811787091</v>
      </c>
      <c r="G81" s="3">
        <v>112004685820</v>
      </c>
      <c r="I81" s="3">
        <v>0</v>
      </c>
      <c r="K81" s="3">
        <v>0</v>
      </c>
      <c r="M81" s="3">
        <v>-3973461</v>
      </c>
      <c r="O81" s="3">
        <v>9276224488</v>
      </c>
      <c r="Q81" s="3">
        <v>43000000</v>
      </c>
      <c r="S81" s="3">
        <v>2788</v>
      </c>
      <c r="U81" s="3">
        <v>95945811723</v>
      </c>
      <c r="W81" s="3">
        <v>118957296680</v>
      </c>
      <c r="Y81" s="7">
        <v>5.6957243712561206E-3</v>
      </c>
    </row>
    <row r="82" spans="1:25" ht="21" x14ac:dyDescent="0.25">
      <c r="A82" s="2" t="s">
        <v>86</v>
      </c>
      <c r="C82" s="3">
        <v>82605557</v>
      </c>
      <c r="E82" s="3">
        <v>156857033004</v>
      </c>
      <c r="G82" s="3">
        <v>132130829864</v>
      </c>
      <c r="I82" s="3">
        <v>2000000</v>
      </c>
      <c r="K82" s="3">
        <v>3749963348</v>
      </c>
      <c r="M82" s="3">
        <v>0</v>
      </c>
      <c r="O82" s="3">
        <v>0</v>
      </c>
      <c r="Q82" s="3">
        <v>84605557</v>
      </c>
      <c r="S82" s="3">
        <v>2074</v>
      </c>
      <c r="U82" s="3">
        <v>160606996352</v>
      </c>
      <c r="W82" s="3">
        <v>174115527236</v>
      </c>
      <c r="Y82" s="7">
        <v>8.3367231735262566E-3</v>
      </c>
    </row>
    <row r="83" spans="1:25" ht="21" x14ac:dyDescent="0.25">
      <c r="A83" s="2" t="s">
        <v>87</v>
      </c>
      <c r="C83" s="3">
        <v>11772780</v>
      </c>
      <c r="E83" s="3">
        <v>38376028538</v>
      </c>
      <c r="G83" s="3">
        <v>36213506873</v>
      </c>
      <c r="I83" s="3">
        <v>300000</v>
      </c>
      <c r="K83" s="3">
        <v>1124989000</v>
      </c>
      <c r="M83" s="3">
        <v>0</v>
      </c>
      <c r="O83" s="3">
        <v>0</v>
      </c>
      <c r="Q83" s="3">
        <v>12072780</v>
      </c>
      <c r="S83" s="3">
        <v>4420</v>
      </c>
      <c r="U83" s="3">
        <v>39501017538</v>
      </c>
      <c r="W83" s="3">
        <v>52949201755</v>
      </c>
      <c r="Y83" s="7">
        <v>2.5352295932361702E-3</v>
      </c>
    </row>
    <row r="84" spans="1:25" ht="21" x14ac:dyDescent="0.25">
      <c r="A84" s="2" t="s">
        <v>88</v>
      </c>
      <c r="C84" s="3">
        <v>35012218</v>
      </c>
      <c r="E84" s="3">
        <v>91281281838</v>
      </c>
      <c r="G84" s="3">
        <v>70177978581</v>
      </c>
      <c r="I84" s="3">
        <v>5000000</v>
      </c>
      <c r="K84" s="3">
        <v>11818400480</v>
      </c>
      <c r="M84" s="3">
        <v>0</v>
      </c>
      <c r="O84" s="3">
        <v>0</v>
      </c>
      <c r="Q84" s="3">
        <v>40012218</v>
      </c>
      <c r="S84" s="3">
        <v>3018</v>
      </c>
      <c r="U84" s="3">
        <v>103099682318</v>
      </c>
      <c r="W84" s="3">
        <v>119823423289</v>
      </c>
      <c r="Y84" s="7">
        <v>5.7371948701087066E-3</v>
      </c>
    </row>
    <row r="85" spans="1:25" ht="21" x14ac:dyDescent="0.25">
      <c r="A85" s="2" t="s">
        <v>89</v>
      </c>
      <c r="C85" s="3">
        <v>8110245</v>
      </c>
      <c r="E85" s="3">
        <v>138650134064</v>
      </c>
      <c r="G85" s="3">
        <v>120149963396</v>
      </c>
      <c r="I85" s="3">
        <v>1315714</v>
      </c>
      <c r="K85" s="3">
        <v>23943825971</v>
      </c>
      <c r="M85" s="3">
        <v>0</v>
      </c>
      <c r="O85" s="3">
        <v>0</v>
      </c>
      <c r="Q85" s="3">
        <v>9425959</v>
      </c>
      <c r="S85" s="3">
        <v>18260</v>
      </c>
      <c r="U85" s="3">
        <v>162593960035</v>
      </c>
      <c r="W85" s="3">
        <v>170787539112</v>
      </c>
      <c r="Y85" s="7">
        <v>8.1773777311352092E-3</v>
      </c>
    </row>
    <row r="86" spans="1:25" ht="21" x14ac:dyDescent="0.25">
      <c r="A86" s="2" t="s">
        <v>90</v>
      </c>
      <c r="C86" s="3">
        <v>9941094</v>
      </c>
      <c r="E86" s="3">
        <v>136510583776</v>
      </c>
      <c r="G86" s="3">
        <v>135238858498</v>
      </c>
      <c r="I86" s="3">
        <v>1000000</v>
      </c>
      <c r="K86" s="3">
        <v>16072703920</v>
      </c>
      <c r="M86" s="3">
        <v>0</v>
      </c>
      <c r="O86" s="3">
        <v>0</v>
      </c>
      <c r="Q86" s="3">
        <v>10941094</v>
      </c>
      <c r="S86" s="3">
        <v>18970</v>
      </c>
      <c r="U86" s="3">
        <v>152583287696</v>
      </c>
      <c r="W86" s="3">
        <v>205948171944</v>
      </c>
      <c r="Y86" s="7">
        <v>9.8608833160740827E-3</v>
      </c>
    </row>
    <row r="87" spans="1:25" ht="21" x14ac:dyDescent="0.25">
      <c r="A87" s="2" t="s">
        <v>91</v>
      </c>
      <c r="C87" s="3">
        <v>985856</v>
      </c>
      <c r="E87" s="3">
        <v>23033010619</v>
      </c>
      <c r="G87" s="3">
        <v>23741771535</v>
      </c>
      <c r="I87" s="3">
        <v>0</v>
      </c>
      <c r="K87" s="3">
        <v>0</v>
      </c>
      <c r="M87" s="3">
        <v>0</v>
      </c>
      <c r="O87" s="3">
        <v>0</v>
      </c>
      <c r="Q87" s="3">
        <v>985856</v>
      </c>
      <c r="S87" s="3">
        <v>26220</v>
      </c>
      <c r="U87" s="3">
        <v>23033010619</v>
      </c>
      <c r="W87" s="3">
        <v>25649330434</v>
      </c>
      <c r="Y87" s="7">
        <v>1.2281005078009404E-3</v>
      </c>
    </row>
    <row r="88" spans="1:25" ht="21" x14ac:dyDescent="0.25">
      <c r="A88" s="2" t="s">
        <v>92</v>
      </c>
      <c r="C88" s="3">
        <v>2147520</v>
      </c>
      <c r="E88" s="3">
        <v>78081012823</v>
      </c>
      <c r="G88" s="3">
        <v>105224813324</v>
      </c>
      <c r="I88" s="3">
        <v>0</v>
      </c>
      <c r="K88" s="3">
        <v>0</v>
      </c>
      <c r="M88" s="3">
        <v>0</v>
      </c>
      <c r="O88" s="3">
        <v>0</v>
      </c>
      <c r="Q88" s="3">
        <v>2147520</v>
      </c>
      <c r="S88" s="3">
        <v>53340</v>
      </c>
      <c r="U88" s="3">
        <v>78081012823</v>
      </c>
      <c r="W88" s="3">
        <v>113663255219</v>
      </c>
      <c r="Y88" s="7">
        <v>5.4422434851447632E-3</v>
      </c>
    </row>
    <row r="89" spans="1:25" ht="21" x14ac:dyDescent="0.25">
      <c r="A89" s="2" t="s">
        <v>93</v>
      </c>
      <c r="C89" s="3">
        <v>7465301</v>
      </c>
      <c r="E89" s="3">
        <v>76161642144</v>
      </c>
      <c r="G89" s="3">
        <v>89261510390</v>
      </c>
      <c r="I89" s="3">
        <v>0</v>
      </c>
      <c r="K89" s="3">
        <v>0</v>
      </c>
      <c r="M89" s="3">
        <v>0</v>
      </c>
      <c r="O89" s="3">
        <v>0</v>
      </c>
      <c r="Q89" s="3">
        <v>7465301</v>
      </c>
      <c r="S89" s="3">
        <v>12790</v>
      </c>
      <c r="U89" s="3">
        <v>76161642144</v>
      </c>
      <c r="W89" s="3">
        <v>94743130116</v>
      </c>
      <c r="Y89" s="7">
        <v>4.5363401007877616E-3</v>
      </c>
    </row>
    <row r="90" spans="1:25" ht="21" x14ac:dyDescent="0.25">
      <c r="A90" s="2" t="s">
        <v>94</v>
      </c>
      <c r="C90" s="3">
        <v>1599032</v>
      </c>
      <c r="E90" s="3">
        <v>78762379731</v>
      </c>
      <c r="G90" s="3">
        <v>71701684301</v>
      </c>
      <c r="I90" s="3">
        <v>200000</v>
      </c>
      <c r="K90" s="3">
        <v>10459790815</v>
      </c>
      <c r="M90" s="3">
        <v>0</v>
      </c>
      <c r="O90" s="3">
        <v>0</v>
      </c>
      <c r="Q90" s="3">
        <v>1799032</v>
      </c>
      <c r="S90" s="3">
        <v>45650</v>
      </c>
      <c r="U90" s="3">
        <v>89222170546</v>
      </c>
      <c r="W90" s="3">
        <v>81490978283</v>
      </c>
      <c r="Y90" s="7">
        <v>3.9018216116037778E-3</v>
      </c>
    </row>
    <row r="91" spans="1:25" ht="21" x14ac:dyDescent="0.25">
      <c r="A91" s="2" t="s">
        <v>95</v>
      </c>
      <c r="C91" s="3">
        <v>29175032</v>
      </c>
      <c r="E91" s="3">
        <v>146602348692</v>
      </c>
      <c r="G91" s="3">
        <v>149668961544</v>
      </c>
      <c r="I91" s="3">
        <v>305583</v>
      </c>
      <c r="K91" s="3">
        <v>1721951520</v>
      </c>
      <c r="M91" s="3">
        <v>0</v>
      </c>
      <c r="O91" s="3">
        <v>0</v>
      </c>
      <c r="Q91" s="3">
        <v>29480615</v>
      </c>
      <c r="S91" s="3">
        <v>5390</v>
      </c>
      <c r="U91" s="3">
        <v>148324300212</v>
      </c>
      <c r="W91" s="3">
        <v>157672213870</v>
      </c>
      <c r="Y91" s="7">
        <v>7.5494105554960418E-3</v>
      </c>
    </row>
    <row r="92" spans="1:25" ht="21" x14ac:dyDescent="0.25">
      <c r="A92" s="2" t="s">
        <v>96</v>
      </c>
      <c r="C92" s="3">
        <v>1371791</v>
      </c>
      <c r="E92" s="3">
        <v>12870860828</v>
      </c>
      <c r="G92" s="3">
        <v>16170902220</v>
      </c>
      <c r="I92" s="3">
        <v>0</v>
      </c>
      <c r="K92" s="3">
        <v>0</v>
      </c>
      <c r="M92" s="3">
        <v>0</v>
      </c>
      <c r="O92" s="3">
        <v>0</v>
      </c>
      <c r="Q92" s="3">
        <v>1371791</v>
      </c>
      <c r="S92" s="3">
        <v>11970</v>
      </c>
      <c r="U92" s="3">
        <v>12870860828</v>
      </c>
      <c r="W92" s="3">
        <v>16293409055</v>
      </c>
      <c r="Y92" s="7">
        <v>7.8013513786423625E-4</v>
      </c>
    </row>
    <row r="93" spans="1:25" ht="21" x14ac:dyDescent="0.25">
      <c r="A93" s="2" t="s">
        <v>97</v>
      </c>
      <c r="C93" s="3">
        <v>29314176</v>
      </c>
      <c r="E93" s="3">
        <v>128556065315</v>
      </c>
      <c r="G93" s="3">
        <v>134966359227</v>
      </c>
      <c r="I93" s="3">
        <v>2000000</v>
      </c>
      <c r="K93" s="3">
        <v>11751222043</v>
      </c>
      <c r="M93" s="3">
        <v>0</v>
      </c>
      <c r="O93" s="3">
        <v>0</v>
      </c>
      <c r="Q93" s="3">
        <v>31314176</v>
      </c>
      <c r="S93" s="3">
        <v>5440</v>
      </c>
      <c r="U93" s="3">
        <v>140307287358</v>
      </c>
      <c r="W93" s="3">
        <v>169032318762</v>
      </c>
      <c r="Y93" s="7">
        <v>8.0933370576882265E-3</v>
      </c>
    </row>
    <row r="94" spans="1:25" ht="21" x14ac:dyDescent="0.25">
      <c r="A94" s="2" t="s">
        <v>98</v>
      </c>
      <c r="C94" s="3">
        <v>10907504</v>
      </c>
      <c r="E94" s="3">
        <v>127527132474</v>
      </c>
      <c r="G94" s="3">
        <v>178690850292</v>
      </c>
      <c r="I94" s="3">
        <v>0</v>
      </c>
      <c r="K94" s="3">
        <v>0</v>
      </c>
      <c r="M94" s="3">
        <v>0</v>
      </c>
      <c r="O94" s="3">
        <v>0</v>
      </c>
      <c r="Q94" s="3">
        <v>10907504</v>
      </c>
      <c r="S94" s="3">
        <v>18050</v>
      </c>
      <c r="U94" s="3">
        <v>127527132474</v>
      </c>
      <c r="W94" s="3">
        <v>195358561343</v>
      </c>
      <c r="Y94" s="7">
        <v>9.3538483979514961E-3</v>
      </c>
    </row>
    <row r="95" spans="1:25" ht="21" x14ac:dyDescent="0.25">
      <c r="A95" s="2" t="s">
        <v>99</v>
      </c>
      <c r="C95" s="3">
        <v>2392736</v>
      </c>
      <c r="E95" s="3">
        <v>111402527530</v>
      </c>
      <c r="G95" s="3">
        <v>144353801164</v>
      </c>
      <c r="I95" s="3">
        <v>0</v>
      </c>
      <c r="K95" s="3">
        <v>0</v>
      </c>
      <c r="M95" s="3">
        <v>0</v>
      </c>
      <c r="O95" s="3">
        <v>0</v>
      </c>
      <c r="Q95" s="3">
        <v>2392736</v>
      </c>
      <c r="S95" s="3">
        <v>77230</v>
      </c>
      <c r="U95" s="3">
        <v>111402527530</v>
      </c>
      <c r="W95" s="3">
        <v>183362566840</v>
      </c>
      <c r="Y95" s="7">
        <v>8.7794752392205029E-3</v>
      </c>
    </row>
    <row r="96" spans="1:25" ht="21" x14ac:dyDescent="0.25">
      <c r="A96" s="2" t="s">
        <v>100</v>
      </c>
      <c r="C96" s="3">
        <v>890621</v>
      </c>
      <c r="E96" s="3">
        <v>113480572898</v>
      </c>
      <c r="G96" s="3">
        <v>111085678009</v>
      </c>
      <c r="I96" s="3">
        <v>39015</v>
      </c>
      <c r="K96" s="3">
        <v>4978479740</v>
      </c>
      <c r="M96" s="3">
        <v>0</v>
      </c>
      <c r="O96" s="3">
        <v>0</v>
      </c>
      <c r="Q96" s="3">
        <v>929636</v>
      </c>
      <c r="S96" s="3">
        <v>133300</v>
      </c>
      <c r="U96" s="3">
        <v>118459052638</v>
      </c>
      <c r="W96" s="3">
        <v>122962573499</v>
      </c>
      <c r="Y96" s="7">
        <v>5.887498675382863E-3</v>
      </c>
    </row>
    <row r="97" spans="1:25" ht="21" x14ac:dyDescent="0.25">
      <c r="A97" s="2" t="s">
        <v>101</v>
      </c>
      <c r="C97" s="3">
        <v>41882858</v>
      </c>
      <c r="E97" s="3">
        <v>85322223192</v>
      </c>
      <c r="G97" s="3">
        <v>127170856733</v>
      </c>
      <c r="I97" s="3">
        <v>0</v>
      </c>
      <c r="K97" s="3">
        <v>0</v>
      </c>
      <c r="M97" s="3">
        <v>-7882858</v>
      </c>
      <c r="O97" s="3">
        <v>26722826260</v>
      </c>
      <c r="Q97" s="3">
        <v>34000000</v>
      </c>
      <c r="S97" s="3">
        <v>4430</v>
      </c>
      <c r="U97" s="3">
        <v>69263553803</v>
      </c>
      <c r="W97" s="3">
        <v>149455707400</v>
      </c>
      <c r="Y97" s="7">
        <v>7.1560008408010816E-3</v>
      </c>
    </row>
    <row r="98" spans="1:25" ht="21" x14ac:dyDescent="0.25">
      <c r="A98" s="2" t="s">
        <v>102</v>
      </c>
      <c r="C98" s="3">
        <v>20612</v>
      </c>
      <c r="E98" s="3">
        <v>469991718802</v>
      </c>
      <c r="G98" s="3">
        <v>512829322503</v>
      </c>
      <c r="I98" s="3">
        <v>14006</v>
      </c>
      <c r="K98" s="3">
        <v>358056648014</v>
      </c>
      <c r="M98" s="3">
        <v>0</v>
      </c>
      <c r="O98" s="3">
        <v>0</v>
      </c>
      <c r="Q98" s="3">
        <v>34618</v>
      </c>
      <c r="S98" s="3">
        <v>28000000</v>
      </c>
      <c r="U98" s="3">
        <v>828048366816</v>
      </c>
      <c r="W98" s="3">
        <v>966977670400</v>
      </c>
      <c r="Y98" s="7">
        <v>4.6299289219504713E-2</v>
      </c>
    </row>
    <row r="99" spans="1:25" ht="21" x14ac:dyDescent="0.25">
      <c r="A99" s="2" t="s">
        <v>103</v>
      </c>
      <c r="C99" s="3">
        <v>24486301</v>
      </c>
      <c r="E99" s="3">
        <v>37215382700</v>
      </c>
      <c r="G99" s="3">
        <v>62005999872</v>
      </c>
      <c r="I99" s="3">
        <v>0</v>
      </c>
      <c r="K99" s="3">
        <v>0</v>
      </c>
      <c r="M99" s="3">
        <v>0</v>
      </c>
      <c r="O99" s="3">
        <v>0</v>
      </c>
      <c r="Q99" s="3">
        <v>24486301</v>
      </c>
      <c r="S99" s="3">
        <v>2552</v>
      </c>
      <c r="U99" s="3">
        <v>37215382700</v>
      </c>
      <c r="W99" s="3">
        <v>62005999872</v>
      </c>
      <c r="Y99" s="7">
        <v>2.9688728181600627E-3</v>
      </c>
    </row>
    <row r="100" spans="1:25" ht="21" x14ac:dyDescent="0.25">
      <c r="A100" s="2" t="s">
        <v>104</v>
      </c>
      <c r="C100" s="3">
        <v>9227875</v>
      </c>
      <c r="E100" s="3">
        <v>99688210338</v>
      </c>
      <c r="G100" s="3">
        <v>152181753406</v>
      </c>
      <c r="I100" s="3">
        <v>0</v>
      </c>
      <c r="K100" s="3">
        <v>0</v>
      </c>
      <c r="M100" s="3">
        <v>0</v>
      </c>
      <c r="O100" s="3">
        <v>0</v>
      </c>
      <c r="Q100" s="3">
        <v>9227875</v>
      </c>
      <c r="S100" s="3">
        <v>19520</v>
      </c>
      <c r="U100" s="3">
        <v>99688210338</v>
      </c>
      <c r="W100" s="3">
        <v>178735729632</v>
      </c>
      <c r="Y100" s="7">
        <v>8.5579403676074445E-3</v>
      </c>
    </row>
    <row r="101" spans="1:25" ht="21" x14ac:dyDescent="0.25">
      <c r="A101" s="2" t="s">
        <v>105</v>
      </c>
      <c r="C101" s="3">
        <v>12882814</v>
      </c>
      <c r="E101" s="3">
        <v>71431864765</v>
      </c>
      <c r="G101" s="3">
        <v>129366286060</v>
      </c>
      <c r="I101" s="3">
        <v>0</v>
      </c>
      <c r="K101" s="3">
        <v>0</v>
      </c>
      <c r="M101" s="3">
        <v>0</v>
      </c>
      <c r="O101" s="3">
        <v>0</v>
      </c>
      <c r="Q101" s="3">
        <v>12882814</v>
      </c>
      <c r="S101" s="3">
        <v>13160</v>
      </c>
      <c r="U101" s="3">
        <v>71431864765</v>
      </c>
      <c r="W101" s="3">
        <v>168227304797</v>
      </c>
      <c r="Y101" s="7">
        <v>8.0547926574066168E-3</v>
      </c>
    </row>
    <row r="102" spans="1:25" ht="21" x14ac:dyDescent="0.25">
      <c r="A102" s="2" t="s">
        <v>106</v>
      </c>
      <c r="C102" s="3">
        <v>46517006</v>
      </c>
      <c r="E102" s="3">
        <v>82075810588</v>
      </c>
      <c r="G102" s="3">
        <v>187860738243</v>
      </c>
      <c r="I102" s="3">
        <v>0</v>
      </c>
      <c r="K102" s="3">
        <v>0</v>
      </c>
      <c r="M102" s="3">
        <v>-2386380</v>
      </c>
      <c r="O102" s="3">
        <v>10588152833</v>
      </c>
      <c r="Q102" s="3">
        <v>44130626</v>
      </c>
      <c r="S102" s="3">
        <v>4870</v>
      </c>
      <c r="U102" s="3">
        <v>77865219885</v>
      </c>
      <c r="W102" s="3">
        <v>213254846791</v>
      </c>
      <c r="Y102" s="7">
        <v>1.0210729917841209E-2</v>
      </c>
    </row>
    <row r="103" spans="1:25" ht="21" x14ac:dyDescent="0.25">
      <c r="A103" s="2" t="s">
        <v>107</v>
      </c>
      <c r="C103" s="3">
        <v>4153262</v>
      </c>
      <c r="E103" s="3">
        <v>136208972139</v>
      </c>
      <c r="G103" s="3">
        <v>152524031108</v>
      </c>
      <c r="I103" s="3">
        <v>0</v>
      </c>
      <c r="K103" s="3">
        <v>0</v>
      </c>
      <c r="M103" s="3">
        <v>0</v>
      </c>
      <c r="O103" s="3">
        <v>0</v>
      </c>
      <c r="Q103" s="3">
        <v>4153262</v>
      </c>
      <c r="S103" s="3">
        <v>48000</v>
      </c>
      <c r="U103" s="3">
        <v>136208972139</v>
      </c>
      <c r="W103" s="3">
        <v>197815549668</v>
      </c>
      <c r="Y103" s="7">
        <v>9.4714900111451759E-3</v>
      </c>
    </row>
    <row r="104" spans="1:25" ht="21" x14ac:dyDescent="0.25">
      <c r="A104" s="2" t="s">
        <v>108</v>
      </c>
      <c r="C104" s="3">
        <v>3771689</v>
      </c>
      <c r="E104" s="3">
        <v>82815669760</v>
      </c>
      <c r="G104" s="3">
        <v>75486907634</v>
      </c>
      <c r="I104" s="3">
        <v>0</v>
      </c>
      <c r="K104" s="3">
        <v>0</v>
      </c>
      <c r="M104" s="3">
        <v>-771689</v>
      </c>
      <c r="O104" s="3">
        <v>15538769625</v>
      </c>
      <c r="Q104" s="3">
        <v>3000000</v>
      </c>
      <c r="S104" s="3">
        <v>23250</v>
      </c>
      <c r="U104" s="3">
        <v>65871552316</v>
      </c>
      <c r="W104" s="3">
        <v>69210832500</v>
      </c>
      <c r="Y104" s="7">
        <v>3.3138431725260619E-3</v>
      </c>
    </row>
    <row r="105" spans="1:25" ht="21" x14ac:dyDescent="0.25">
      <c r="A105" s="2" t="s">
        <v>109</v>
      </c>
      <c r="C105" s="3">
        <v>28267094</v>
      </c>
      <c r="E105" s="3">
        <v>52706951547</v>
      </c>
      <c r="G105" s="3">
        <v>74637296296</v>
      </c>
      <c r="I105" s="3">
        <v>0</v>
      </c>
      <c r="K105" s="3">
        <v>0</v>
      </c>
      <c r="M105" s="3">
        <v>0</v>
      </c>
      <c r="O105" s="3">
        <v>0</v>
      </c>
      <c r="Q105" s="3">
        <v>28267094</v>
      </c>
      <c r="S105" s="3">
        <v>4020</v>
      </c>
      <c r="U105" s="3">
        <v>52706951547</v>
      </c>
      <c r="W105" s="3">
        <v>112755329241</v>
      </c>
      <c r="Y105" s="7">
        <v>5.3987716152845882E-3</v>
      </c>
    </row>
    <row r="106" spans="1:25" ht="21" x14ac:dyDescent="0.25">
      <c r="A106" s="2" t="s">
        <v>110</v>
      </c>
      <c r="C106" s="3">
        <v>22771686</v>
      </c>
      <c r="E106" s="3">
        <v>67333182837</v>
      </c>
      <c r="G106" s="3">
        <v>99420907816</v>
      </c>
      <c r="I106" s="3">
        <v>2000000</v>
      </c>
      <c r="K106" s="3">
        <v>10708451439</v>
      </c>
      <c r="M106" s="3">
        <v>0</v>
      </c>
      <c r="O106" s="3">
        <v>0</v>
      </c>
      <c r="Q106" s="3">
        <v>24771686</v>
      </c>
      <c r="S106" s="3">
        <v>5300</v>
      </c>
      <c r="U106" s="3">
        <v>78041634276</v>
      </c>
      <c r="W106" s="3">
        <v>130275064596</v>
      </c>
      <c r="Y106" s="7">
        <v>6.2376237615960808E-3</v>
      </c>
    </row>
    <row r="107" spans="1:25" ht="21" x14ac:dyDescent="0.25">
      <c r="A107" s="2" t="s">
        <v>111</v>
      </c>
      <c r="C107" s="3">
        <v>20202020</v>
      </c>
      <c r="E107" s="3">
        <v>72662410886</v>
      </c>
      <c r="G107" s="3">
        <v>183018687059</v>
      </c>
      <c r="I107" s="3">
        <v>0</v>
      </c>
      <c r="K107" s="3">
        <v>0</v>
      </c>
      <c r="M107" s="3">
        <v>0</v>
      </c>
      <c r="O107" s="3">
        <v>0</v>
      </c>
      <c r="Q107" s="3">
        <v>20202020</v>
      </c>
      <c r="S107" s="3">
        <v>10680</v>
      </c>
      <c r="U107" s="3">
        <v>72662410886</v>
      </c>
      <c r="W107" s="3">
        <v>214089767556</v>
      </c>
      <c r="Y107" s="7">
        <v>1.0250706268027366E-2</v>
      </c>
    </row>
    <row r="108" spans="1:25" ht="21" x14ac:dyDescent="0.25">
      <c r="A108" s="2" t="s">
        <v>112</v>
      </c>
      <c r="C108" s="3">
        <v>521375</v>
      </c>
      <c r="E108" s="3">
        <v>7957646997</v>
      </c>
      <c r="G108" s="3">
        <v>4872353056</v>
      </c>
      <c r="I108" s="3">
        <v>0</v>
      </c>
      <c r="K108" s="3">
        <v>0</v>
      </c>
      <c r="M108" s="3">
        <v>0</v>
      </c>
      <c r="O108" s="3">
        <v>0</v>
      </c>
      <c r="Q108" s="3">
        <v>521375</v>
      </c>
      <c r="S108" s="3">
        <v>9418</v>
      </c>
      <c r="U108" s="3">
        <v>7957646997</v>
      </c>
      <c r="W108" s="3">
        <v>4872353056</v>
      </c>
      <c r="Y108" s="7">
        <v>2.3329027155918249E-4</v>
      </c>
    </row>
    <row r="109" spans="1:25" ht="21" x14ac:dyDescent="0.25">
      <c r="A109" s="2" t="s">
        <v>113</v>
      </c>
      <c r="C109" s="3">
        <v>1429748</v>
      </c>
      <c r="E109" s="3">
        <v>20188099860</v>
      </c>
      <c r="G109" s="3">
        <v>20173857802</v>
      </c>
      <c r="I109" s="3">
        <v>0</v>
      </c>
      <c r="K109" s="3">
        <v>0</v>
      </c>
      <c r="M109" s="3">
        <v>-200000</v>
      </c>
      <c r="O109" s="3">
        <v>3036346216</v>
      </c>
      <c r="Q109" s="3">
        <v>1229748</v>
      </c>
      <c r="S109" s="3">
        <v>16900</v>
      </c>
      <c r="U109" s="3">
        <v>17364091732</v>
      </c>
      <c r="W109" s="3">
        <v>20622090611</v>
      </c>
      <c r="Y109" s="7">
        <v>9.8739419402990363E-4</v>
      </c>
    </row>
    <row r="110" spans="1:25" ht="21" x14ac:dyDescent="0.25">
      <c r="A110" s="2" t="s">
        <v>114</v>
      </c>
      <c r="C110" s="3">
        <v>49660874</v>
      </c>
      <c r="E110" s="3">
        <v>125775607324</v>
      </c>
      <c r="G110" s="3">
        <v>138221972220</v>
      </c>
      <c r="I110" s="3">
        <v>1652754</v>
      </c>
      <c r="K110" s="3">
        <v>6230491564</v>
      </c>
      <c r="M110" s="3">
        <v>0</v>
      </c>
      <c r="O110" s="3">
        <v>0</v>
      </c>
      <c r="Q110" s="3">
        <v>51313628</v>
      </c>
      <c r="S110" s="3">
        <v>4200</v>
      </c>
      <c r="U110" s="3">
        <v>132006098888</v>
      </c>
      <c r="W110" s="3">
        <v>213851289353</v>
      </c>
      <c r="Y110" s="7">
        <v>1.0239287833423105E-2</v>
      </c>
    </row>
    <row r="111" spans="1:25" ht="21" x14ac:dyDescent="0.25">
      <c r="A111" s="2" t="s">
        <v>115</v>
      </c>
      <c r="C111" s="3">
        <v>5818022</v>
      </c>
      <c r="E111" s="3">
        <v>7087836431</v>
      </c>
      <c r="G111" s="3">
        <v>8243913529</v>
      </c>
      <c r="I111" s="3">
        <v>0</v>
      </c>
      <c r="K111" s="3">
        <v>0</v>
      </c>
      <c r="M111" s="3">
        <v>0</v>
      </c>
      <c r="O111" s="3">
        <v>0</v>
      </c>
      <c r="Q111" s="3">
        <v>5818022</v>
      </c>
      <c r="S111" s="3">
        <v>1811</v>
      </c>
      <c r="U111" s="3">
        <v>7087836431</v>
      </c>
      <c r="W111" s="3">
        <v>10454991177</v>
      </c>
      <c r="Y111" s="7">
        <v>5.0058928464300249E-4</v>
      </c>
    </row>
    <row r="112" spans="1:25" ht="21" x14ac:dyDescent="0.25">
      <c r="A112" s="2" t="s">
        <v>116</v>
      </c>
      <c r="C112" s="3">
        <v>45520958</v>
      </c>
      <c r="E112" s="3">
        <v>120950925158</v>
      </c>
      <c r="G112" s="3">
        <v>183838159648</v>
      </c>
      <c r="I112" s="3">
        <v>0</v>
      </c>
      <c r="K112" s="3">
        <v>0</v>
      </c>
      <c r="M112" s="3">
        <v>0</v>
      </c>
      <c r="O112" s="3">
        <v>0</v>
      </c>
      <c r="Q112" s="3">
        <v>45520958</v>
      </c>
      <c r="S112" s="3">
        <v>5410</v>
      </c>
      <c r="U112" s="3">
        <v>120950925158</v>
      </c>
      <c r="W112" s="3">
        <v>244364728181</v>
      </c>
      <c r="Y112" s="7">
        <v>1.1700283854970156E-2</v>
      </c>
    </row>
    <row r="113" spans="1:25" ht="21" x14ac:dyDescent="0.25">
      <c r="A113" s="2" t="s">
        <v>117</v>
      </c>
      <c r="C113" s="3">
        <v>19463545</v>
      </c>
      <c r="E113" s="3">
        <v>91709813946</v>
      </c>
      <c r="G113" s="3">
        <v>91350924201</v>
      </c>
      <c r="I113" s="3">
        <v>0</v>
      </c>
      <c r="K113" s="3">
        <v>0</v>
      </c>
      <c r="M113" s="3">
        <v>0</v>
      </c>
      <c r="O113" s="3">
        <v>0</v>
      </c>
      <c r="Q113" s="3">
        <v>19463545</v>
      </c>
      <c r="S113" s="3">
        <v>5360</v>
      </c>
      <c r="U113" s="3">
        <v>91709813946</v>
      </c>
      <c r="W113" s="3">
        <v>103518172033</v>
      </c>
      <c r="Y113" s="7">
        <v>4.9564927227820207E-3</v>
      </c>
    </row>
    <row r="114" spans="1:25" ht="21" x14ac:dyDescent="0.25">
      <c r="A114" s="2" t="s">
        <v>118</v>
      </c>
      <c r="C114" s="3">
        <v>8084640</v>
      </c>
      <c r="E114" s="3">
        <v>19954904489</v>
      </c>
      <c r="G114" s="3">
        <v>17400034094</v>
      </c>
      <c r="I114" s="3">
        <v>0</v>
      </c>
      <c r="K114" s="3">
        <v>0</v>
      </c>
      <c r="M114" s="3">
        <v>-400000</v>
      </c>
      <c r="O114" s="3">
        <v>939084343</v>
      </c>
      <c r="Q114" s="3">
        <v>7684640</v>
      </c>
      <c r="S114" s="3">
        <v>2899</v>
      </c>
      <c r="U114" s="3">
        <v>18967604894</v>
      </c>
      <c r="W114" s="3">
        <v>22105564187</v>
      </c>
      <c r="Y114" s="7">
        <v>1.0584235199876633E-3</v>
      </c>
    </row>
    <row r="115" spans="1:25" ht="21" x14ac:dyDescent="0.25">
      <c r="A115" s="2" t="s">
        <v>119</v>
      </c>
      <c r="C115" s="3">
        <v>47087225</v>
      </c>
      <c r="E115" s="3">
        <v>104773666755</v>
      </c>
      <c r="G115" s="3">
        <v>163064110220</v>
      </c>
      <c r="I115" s="3">
        <v>0</v>
      </c>
      <c r="K115" s="3">
        <v>0</v>
      </c>
      <c r="M115" s="3">
        <v>-10400000</v>
      </c>
      <c r="O115" s="3">
        <v>40767807401</v>
      </c>
      <c r="Q115" s="3">
        <v>36687225</v>
      </c>
      <c r="S115" s="3">
        <v>4250</v>
      </c>
      <c r="U115" s="3">
        <v>81632652723</v>
      </c>
      <c r="W115" s="3">
        <v>154715439191</v>
      </c>
      <c r="Y115" s="7">
        <v>7.4078389657784632E-3</v>
      </c>
    </row>
    <row r="116" spans="1:25" ht="21" x14ac:dyDescent="0.25">
      <c r="A116" s="2" t="s">
        <v>120</v>
      </c>
      <c r="C116" s="3">
        <v>8656771</v>
      </c>
      <c r="E116" s="3">
        <v>80257724288</v>
      </c>
      <c r="G116" s="3">
        <v>155734055924</v>
      </c>
      <c r="I116" s="3">
        <v>0</v>
      </c>
      <c r="K116" s="3">
        <v>0</v>
      </c>
      <c r="M116" s="3">
        <v>0</v>
      </c>
      <c r="O116" s="3">
        <v>0</v>
      </c>
      <c r="Q116" s="3">
        <v>8656771</v>
      </c>
      <c r="S116" s="3">
        <v>25480</v>
      </c>
      <c r="U116" s="3">
        <v>80257724288</v>
      </c>
      <c r="W116" s="3">
        <v>218869484001</v>
      </c>
      <c r="Y116" s="7">
        <v>1.0479561060488847E-2</v>
      </c>
    </row>
    <row r="117" spans="1:25" ht="21" x14ac:dyDescent="0.25">
      <c r="A117" s="2" t="s">
        <v>121</v>
      </c>
      <c r="C117" s="3">
        <v>80326024</v>
      </c>
      <c r="E117" s="3">
        <v>107976579827</v>
      </c>
      <c r="G117" s="3">
        <v>122825565009</v>
      </c>
      <c r="I117" s="3">
        <v>0</v>
      </c>
      <c r="K117" s="3">
        <v>0</v>
      </c>
      <c r="M117" s="3">
        <v>0</v>
      </c>
      <c r="O117" s="3">
        <v>0</v>
      </c>
      <c r="Q117" s="3">
        <v>80326024</v>
      </c>
      <c r="S117" s="3">
        <v>2065</v>
      </c>
      <c r="U117" s="3">
        <v>107976579827</v>
      </c>
      <c r="W117" s="3">
        <v>164591039418</v>
      </c>
      <c r="Y117" s="7">
        <v>7.8806867730467946E-3</v>
      </c>
    </row>
    <row r="118" spans="1:25" ht="21" x14ac:dyDescent="0.25">
      <c r="A118" s="2" t="s">
        <v>122</v>
      </c>
      <c r="C118" s="3">
        <v>48424299</v>
      </c>
      <c r="E118" s="3">
        <v>86401604438</v>
      </c>
      <c r="G118" s="3">
        <v>82261564337</v>
      </c>
      <c r="I118" s="3">
        <v>36686265</v>
      </c>
      <c r="K118" s="3">
        <v>81440312731</v>
      </c>
      <c r="M118" s="3">
        <v>0</v>
      </c>
      <c r="O118" s="3">
        <v>0</v>
      </c>
      <c r="Q118" s="3">
        <v>85110564</v>
      </c>
      <c r="S118" s="3">
        <v>2201</v>
      </c>
      <c r="U118" s="3">
        <v>167841917169</v>
      </c>
      <c r="W118" s="3">
        <v>185880303208</v>
      </c>
      <c r="Y118" s="7">
        <v>8.9000254937390763E-3</v>
      </c>
    </row>
    <row r="119" spans="1:25" ht="21" x14ac:dyDescent="0.25">
      <c r="A119" s="2" t="s">
        <v>123</v>
      </c>
      <c r="C119" s="3">
        <v>66178697</v>
      </c>
      <c r="E119" s="3">
        <v>144227633093</v>
      </c>
      <c r="G119" s="3">
        <v>151034412046</v>
      </c>
      <c r="I119" s="3">
        <v>6177872</v>
      </c>
      <c r="K119" s="3">
        <v>14569058616</v>
      </c>
      <c r="M119" s="3">
        <v>0</v>
      </c>
      <c r="O119" s="3">
        <v>0</v>
      </c>
      <c r="Q119" s="3">
        <v>72356569</v>
      </c>
      <c r="S119" s="3">
        <v>2614</v>
      </c>
      <c r="U119" s="3">
        <v>158796691709</v>
      </c>
      <c r="W119" s="3">
        <v>187678018614</v>
      </c>
      <c r="Y119" s="7">
        <v>8.9861008479738061E-3</v>
      </c>
    </row>
    <row r="120" spans="1:25" ht="21" x14ac:dyDescent="0.25">
      <c r="A120" s="2" t="s">
        <v>124</v>
      </c>
      <c r="C120" s="3">
        <v>7791998</v>
      </c>
      <c r="E120" s="3">
        <v>24209949474</v>
      </c>
      <c r="G120" s="3">
        <v>33014640203</v>
      </c>
      <c r="I120" s="3">
        <v>2000000</v>
      </c>
      <c r="K120" s="3">
        <v>8983869390</v>
      </c>
      <c r="M120" s="3">
        <v>0</v>
      </c>
      <c r="O120" s="3">
        <v>0</v>
      </c>
      <c r="Q120" s="3">
        <v>9791998</v>
      </c>
      <c r="S120" s="3">
        <v>4880</v>
      </c>
      <c r="U120" s="3">
        <v>33193818864</v>
      </c>
      <c r="W120" s="3">
        <v>47415572575</v>
      </c>
      <c r="Y120" s="7">
        <v>2.2702771484373885E-3</v>
      </c>
    </row>
    <row r="121" spans="1:25" ht="21" x14ac:dyDescent="0.25">
      <c r="A121" s="2" t="s">
        <v>125</v>
      </c>
      <c r="C121" s="3">
        <v>76000000</v>
      </c>
      <c r="E121" s="3">
        <v>98691625904</v>
      </c>
      <c r="G121" s="3">
        <v>89137598640</v>
      </c>
      <c r="I121" s="3">
        <v>0</v>
      </c>
      <c r="K121" s="3">
        <v>0</v>
      </c>
      <c r="M121" s="3">
        <v>0</v>
      </c>
      <c r="O121" s="3">
        <v>0</v>
      </c>
      <c r="Q121" s="3">
        <v>76000000</v>
      </c>
      <c r="S121" s="3">
        <v>1637</v>
      </c>
      <c r="U121" s="3">
        <v>98691625904</v>
      </c>
      <c r="W121" s="3">
        <v>123450295240</v>
      </c>
      <c r="Y121" s="7">
        <v>5.9108509932661278E-3</v>
      </c>
    </row>
    <row r="122" spans="1:25" ht="21" x14ac:dyDescent="0.25">
      <c r="A122" s="2" t="s">
        <v>126</v>
      </c>
      <c r="C122" s="3">
        <v>3436571</v>
      </c>
      <c r="E122" s="3">
        <v>5700110603</v>
      </c>
      <c r="G122" s="3">
        <v>5592410342</v>
      </c>
      <c r="I122" s="3">
        <v>0</v>
      </c>
      <c r="K122" s="3">
        <v>0</v>
      </c>
      <c r="M122" s="3">
        <v>0</v>
      </c>
      <c r="O122" s="3">
        <v>0</v>
      </c>
      <c r="Q122" s="3">
        <v>3436571</v>
      </c>
      <c r="S122" s="3">
        <v>2022</v>
      </c>
      <c r="U122" s="3">
        <v>5700110603</v>
      </c>
      <c r="W122" s="3">
        <v>6895032751</v>
      </c>
      <c r="Y122" s="7">
        <v>3.3013700862859782E-4</v>
      </c>
    </row>
    <row r="123" spans="1:25" ht="21" x14ac:dyDescent="0.25">
      <c r="A123" s="2" t="s">
        <v>127</v>
      </c>
      <c r="C123" s="3">
        <v>29603315</v>
      </c>
      <c r="E123" s="3">
        <v>114741621605</v>
      </c>
      <c r="G123" s="3">
        <v>155978496102</v>
      </c>
      <c r="I123" s="3">
        <v>0</v>
      </c>
      <c r="K123" s="3">
        <v>0</v>
      </c>
      <c r="M123" s="3">
        <v>0</v>
      </c>
      <c r="O123" s="3">
        <v>0</v>
      </c>
      <c r="Q123" s="3">
        <v>29603315</v>
      </c>
      <c r="S123" s="3">
        <v>6990</v>
      </c>
      <c r="U123" s="3">
        <v>114741621605</v>
      </c>
      <c r="W123" s="3">
        <v>205327624812</v>
      </c>
      <c r="Y123" s="7">
        <v>9.8311712637503528E-3</v>
      </c>
    </row>
    <row r="124" spans="1:25" ht="21" x14ac:dyDescent="0.25">
      <c r="A124" s="2" t="s">
        <v>128</v>
      </c>
      <c r="C124" s="3">
        <v>3000000</v>
      </c>
      <c r="E124" s="3">
        <v>42307690316</v>
      </c>
      <c r="G124" s="3">
        <v>61798575600</v>
      </c>
      <c r="I124" s="3">
        <v>0</v>
      </c>
      <c r="K124" s="3">
        <v>0</v>
      </c>
      <c r="M124" s="3">
        <v>0</v>
      </c>
      <c r="O124" s="3">
        <v>0</v>
      </c>
      <c r="Q124" s="3">
        <v>3000000</v>
      </c>
      <c r="S124" s="3">
        <v>29420</v>
      </c>
      <c r="U124" s="3">
        <v>42307690316</v>
      </c>
      <c r="W124" s="3">
        <v>87577750200</v>
      </c>
      <c r="Y124" s="7">
        <v>4.1932587585254508E-3</v>
      </c>
    </row>
    <row r="125" spans="1:25" ht="21" x14ac:dyDescent="0.25">
      <c r="A125" s="2" t="s">
        <v>129</v>
      </c>
      <c r="C125" s="3">
        <v>22333259</v>
      </c>
      <c r="E125" s="3">
        <v>38799607028</v>
      </c>
      <c r="G125" s="3">
        <v>37850343927</v>
      </c>
      <c r="I125" s="3">
        <v>0</v>
      </c>
      <c r="K125" s="3">
        <v>0</v>
      </c>
      <c r="M125" s="3">
        <v>0</v>
      </c>
      <c r="O125" s="3">
        <v>0</v>
      </c>
      <c r="Q125" s="3">
        <v>22333259</v>
      </c>
      <c r="S125" s="3">
        <v>2451</v>
      </c>
      <c r="U125" s="3">
        <v>38799607028</v>
      </c>
      <c r="W125" s="3">
        <v>54315686747</v>
      </c>
      <c r="Y125" s="7">
        <v>2.600657457596833E-3</v>
      </c>
    </row>
    <row r="126" spans="1:25" ht="21" x14ac:dyDescent="0.25">
      <c r="A126" s="2" t="s">
        <v>130</v>
      </c>
      <c r="C126" s="3">
        <v>10226334</v>
      </c>
      <c r="E126" s="3">
        <v>31164482336</v>
      </c>
      <c r="G126" s="3">
        <v>36621549537</v>
      </c>
      <c r="I126" s="3">
        <v>3000000</v>
      </c>
      <c r="K126" s="3">
        <v>11891594945</v>
      </c>
      <c r="M126" s="3">
        <v>0</v>
      </c>
      <c r="O126" s="3">
        <v>0</v>
      </c>
      <c r="Q126" s="3">
        <v>13226334</v>
      </c>
      <c r="S126" s="3">
        <v>4300</v>
      </c>
      <c r="U126" s="3">
        <v>43056077281</v>
      </c>
      <c r="W126" s="3">
        <v>56433606084</v>
      </c>
      <c r="Y126" s="7">
        <v>2.7020643079605873E-3</v>
      </c>
    </row>
    <row r="127" spans="1:25" ht="21" x14ac:dyDescent="0.25">
      <c r="A127" s="2" t="s">
        <v>131</v>
      </c>
      <c r="C127" s="3">
        <v>16432454</v>
      </c>
      <c r="E127" s="3">
        <v>31346421178</v>
      </c>
      <c r="G127" s="3">
        <v>58699552070</v>
      </c>
      <c r="I127" s="3">
        <v>0</v>
      </c>
      <c r="K127" s="3">
        <v>0</v>
      </c>
      <c r="M127" s="3">
        <v>0</v>
      </c>
      <c r="O127" s="3">
        <v>0</v>
      </c>
      <c r="Q127" s="3">
        <v>16432454</v>
      </c>
      <c r="S127" s="3">
        <v>5680</v>
      </c>
      <c r="U127" s="3">
        <v>31346421178</v>
      </c>
      <c r="W127" s="3">
        <v>92614848822</v>
      </c>
      <c r="Y127" s="7">
        <v>4.4344371156540864E-3</v>
      </c>
    </row>
    <row r="128" spans="1:25" ht="21" x14ac:dyDescent="0.25">
      <c r="A128" s="2" t="s">
        <v>132</v>
      </c>
      <c r="C128" s="3">
        <v>5486326</v>
      </c>
      <c r="E128" s="3">
        <v>145044976846</v>
      </c>
      <c r="G128" s="3">
        <v>127442089947</v>
      </c>
      <c r="I128" s="3">
        <v>0</v>
      </c>
      <c r="K128" s="3">
        <v>0</v>
      </c>
      <c r="M128" s="3">
        <v>0</v>
      </c>
      <c r="O128" s="3">
        <v>0</v>
      </c>
      <c r="Q128" s="3">
        <v>5486326</v>
      </c>
      <c r="S128" s="3">
        <v>29470</v>
      </c>
      <c r="U128" s="3">
        <v>145044976846</v>
      </c>
      <c r="W128" s="3">
        <v>160432225150</v>
      </c>
      <c r="Y128" s="7">
        <v>7.6815610326099086E-3</v>
      </c>
    </row>
    <row r="129" spans="1:25" ht="21" x14ac:dyDescent="0.25">
      <c r="A129" s="2" t="s">
        <v>133</v>
      </c>
      <c r="C129" s="3">
        <v>44007784</v>
      </c>
      <c r="E129" s="3">
        <v>58018952996</v>
      </c>
      <c r="G129" s="3">
        <v>71745873092</v>
      </c>
      <c r="I129" s="3">
        <v>0</v>
      </c>
      <c r="K129" s="3">
        <v>0</v>
      </c>
      <c r="M129" s="3">
        <v>-22651986</v>
      </c>
      <c r="O129" s="3">
        <v>36290004786</v>
      </c>
      <c r="Q129" s="3">
        <v>21355798</v>
      </c>
      <c r="S129" s="3">
        <v>1881</v>
      </c>
      <c r="U129" s="3">
        <v>28155042779</v>
      </c>
      <c r="W129" s="3">
        <v>39859739959</v>
      </c>
      <c r="Y129" s="7">
        <v>1.9085007700463132E-3</v>
      </c>
    </row>
    <row r="130" spans="1:25" ht="21" x14ac:dyDescent="0.25">
      <c r="A130" s="2" t="s">
        <v>134</v>
      </c>
      <c r="C130" s="3">
        <v>1780400</v>
      </c>
      <c r="E130" s="3">
        <v>4346949842</v>
      </c>
      <c r="G130" s="3">
        <v>3526208466</v>
      </c>
      <c r="I130" s="3">
        <v>5000000</v>
      </c>
      <c r="K130" s="3">
        <v>12638579673</v>
      </c>
      <c r="M130" s="3">
        <v>0</v>
      </c>
      <c r="O130" s="3">
        <v>0</v>
      </c>
      <c r="Q130" s="3">
        <v>6780400</v>
      </c>
      <c r="S130" s="3">
        <v>2685</v>
      </c>
      <c r="U130" s="3">
        <v>16985529515</v>
      </c>
      <c r="W130" s="3">
        <v>18064646459</v>
      </c>
      <c r="Y130" s="7">
        <v>8.6494271445520111E-4</v>
      </c>
    </row>
    <row r="131" spans="1:25" ht="21" x14ac:dyDescent="0.25">
      <c r="A131" s="2" t="s">
        <v>135</v>
      </c>
      <c r="C131" s="3">
        <v>2364070</v>
      </c>
      <c r="E131" s="3">
        <v>6845053436</v>
      </c>
      <c r="G131" s="3">
        <v>6347723269</v>
      </c>
      <c r="I131" s="3">
        <v>0</v>
      </c>
      <c r="K131" s="3">
        <v>0</v>
      </c>
      <c r="M131" s="3">
        <v>0</v>
      </c>
      <c r="O131" s="3">
        <v>0</v>
      </c>
      <c r="Q131" s="3">
        <v>2364070</v>
      </c>
      <c r="S131" s="3">
        <v>3600</v>
      </c>
      <c r="U131" s="3">
        <v>6845053436</v>
      </c>
      <c r="W131" s="3">
        <v>8444864660</v>
      </c>
      <c r="Y131" s="7">
        <v>4.0434359890769442E-4</v>
      </c>
    </row>
    <row r="132" spans="1:25" ht="21" x14ac:dyDescent="0.25">
      <c r="A132" s="2" t="s">
        <v>136</v>
      </c>
      <c r="C132" s="3">
        <v>178450143</v>
      </c>
      <c r="E132" s="3">
        <v>135065576230</v>
      </c>
      <c r="G132" s="3">
        <v>136167386290</v>
      </c>
      <c r="I132" s="3">
        <v>15800371</v>
      </c>
      <c r="K132" s="3">
        <v>14033737502</v>
      </c>
      <c r="M132" s="3">
        <v>0</v>
      </c>
      <c r="O132" s="3">
        <v>0</v>
      </c>
      <c r="Q132" s="3">
        <v>194250514</v>
      </c>
      <c r="S132" s="3">
        <v>1015</v>
      </c>
      <c r="U132" s="3">
        <v>149099313732</v>
      </c>
      <c r="W132" s="3">
        <v>195640191890</v>
      </c>
      <c r="Y132" s="7">
        <v>9.3673329845637265E-3</v>
      </c>
    </row>
    <row r="133" spans="1:25" ht="21" x14ac:dyDescent="0.25">
      <c r="A133" s="2" t="s">
        <v>137</v>
      </c>
      <c r="C133" s="3">
        <v>3891738</v>
      </c>
      <c r="E133" s="3">
        <v>14012237115</v>
      </c>
      <c r="G133" s="3">
        <v>14905987780</v>
      </c>
      <c r="I133" s="3">
        <v>0</v>
      </c>
      <c r="K133" s="3">
        <v>0</v>
      </c>
      <c r="M133" s="3">
        <v>0</v>
      </c>
      <c r="O133" s="3">
        <v>0</v>
      </c>
      <c r="Q133" s="3">
        <v>3891738</v>
      </c>
      <c r="S133" s="3">
        <v>5420</v>
      </c>
      <c r="U133" s="3">
        <v>14012237115</v>
      </c>
      <c r="W133" s="3">
        <v>20930169370</v>
      </c>
      <c r="Y133" s="7">
        <v>1.0021451319284246E-3</v>
      </c>
    </row>
    <row r="134" spans="1:25" ht="21" x14ac:dyDescent="0.25">
      <c r="A134" s="2" t="s">
        <v>138</v>
      </c>
      <c r="C134" s="3">
        <v>22670431</v>
      </c>
      <c r="E134" s="3">
        <v>65490107575</v>
      </c>
      <c r="G134" s="3">
        <v>49444424473</v>
      </c>
      <c r="I134" s="3">
        <v>0</v>
      </c>
      <c r="K134" s="3">
        <v>0</v>
      </c>
      <c r="M134" s="3">
        <v>0</v>
      </c>
      <c r="O134" s="3">
        <v>0</v>
      </c>
      <c r="Q134" s="3">
        <v>22670431</v>
      </c>
      <c r="S134" s="3">
        <v>2768</v>
      </c>
      <c r="U134" s="3">
        <v>65490107575</v>
      </c>
      <c r="W134" s="3">
        <v>62266681957</v>
      </c>
      <c r="Y134" s="7">
        <v>2.9813543837817033E-3</v>
      </c>
    </row>
    <row r="135" spans="1:25" ht="21" x14ac:dyDescent="0.25">
      <c r="A135" s="2" t="s">
        <v>139</v>
      </c>
      <c r="C135" s="3">
        <v>28431228</v>
      </c>
      <c r="E135" s="3">
        <v>40393340433</v>
      </c>
      <c r="G135" s="3">
        <v>47423455195</v>
      </c>
      <c r="I135" s="3">
        <v>0</v>
      </c>
      <c r="K135" s="3">
        <v>0</v>
      </c>
      <c r="M135" s="3">
        <v>0</v>
      </c>
      <c r="O135" s="3">
        <v>0</v>
      </c>
      <c r="Q135" s="3">
        <v>28431228</v>
      </c>
      <c r="S135" s="3">
        <v>2970</v>
      </c>
      <c r="U135" s="3">
        <v>40393340433</v>
      </c>
      <c r="W135" s="3">
        <v>83788020184</v>
      </c>
      <c r="Y135" s="7">
        <v>4.0118049241240419E-3</v>
      </c>
    </row>
    <row r="136" spans="1:25" ht="21" x14ac:dyDescent="0.25">
      <c r="A136" s="2" t="s">
        <v>140</v>
      </c>
      <c r="C136" s="3">
        <v>6154842</v>
      </c>
      <c r="E136" s="3">
        <v>82678919995</v>
      </c>
      <c r="G136" s="3">
        <v>68834984619</v>
      </c>
      <c r="I136" s="3">
        <v>0</v>
      </c>
      <c r="K136" s="3">
        <v>0</v>
      </c>
      <c r="M136" s="3">
        <v>0</v>
      </c>
      <c r="O136" s="3">
        <v>0</v>
      </c>
      <c r="Q136" s="3">
        <v>6154842</v>
      </c>
      <c r="S136" s="3">
        <v>11271</v>
      </c>
      <c r="U136" s="3">
        <v>82678919995</v>
      </c>
      <c r="W136" s="3">
        <v>68834984619</v>
      </c>
      <c r="Y136" s="7">
        <v>3.2958474211476885E-3</v>
      </c>
    </row>
    <row r="137" spans="1:25" ht="21" x14ac:dyDescent="0.25">
      <c r="A137" s="2" t="s">
        <v>141</v>
      </c>
      <c r="C137" s="3">
        <v>14936648</v>
      </c>
      <c r="E137" s="3">
        <v>127143026962</v>
      </c>
      <c r="G137" s="3">
        <v>134872808170</v>
      </c>
      <c r="I137" s="3">
        <v>0</v>
      </c>
      <c r="K137" s="3">
        <v>0</v>
      </c>
      <c r="M137" s="3">
        <v>0</v>
      </c>
      <c r="O137" s="3">
        <v>0</v>
      </c>
      <c r="Q137" s="3">
        <v>14936648</v>
      </c>
      <c r="S137" s="3">
        <v>10410</v>
      </c>
      <c r="U137" s="3">
        <v>127143026962</v>
      </c>
      <c r="W137" s="3">
        <v>154288564071</v>
      </c>
      <c r="Y137" s="7">
        <v>7.3874000091753442E-3</v>
      </c>
    </row>
    <row r="138" spans="1:25" ht="21" x14ac:dyDescent="0.25">
      <c r="A138" s="2" t="s">
        <v>142</v>
      </c>
      <c r="C138" s="3">
        <v>66283482</v>
      </c>
      <c r="E138" s="3">
        <v>137055131829</v>
      </c>
      <c r="G138" s="3">
        <v>141079032417</v>
      </c>
      <c r="I138" s="3">
        <v>0</v>
      </c>
      <c r="K138" s="3">
        <v>0</v>
      </c>
      <c r="M138" s="3">
        <v>-3969723</v>
      </c>
      <c r="O138" s="3">
        <v>8284624544</v>
      </c>
      <c r="Q138" s="3">
        <v>62313759</v>
      </c>
      <c r="S138" s="3">
        <v>2788</v>
      </c>
      <c r="U138" s="3">
        <v>128846889104</v>
      </c>
      <c r="W138" s="3">
        <v>172387821316</v>
      </c>
      <c r="Y138" s="7">
        <v>8.2539999023226503E-3</v>
      </c>
    </row>
    <row r="139" spans="1:25" ht="21" x14ac:dyDescent="0.25">
      <c r="A139" s="2" t="s">
        <v>143</v>
      </c>
      <c r="C139" s="3">
        <v>4883402</v>
      </c>
      <c r="E139" s="3">
        <v>10582332134</v>
      </c>
      <c r="G139" s="3">
        <v>10180717589</v>
      </c>
      <c r="I139" s="3">
        <v>37016018</v>
      </c>
      <c r="K139" s="3">
        <v>93732245919</v>
      </c>
      <c r="M139" s="3">
        <v>0</v>
      </c>
      <c r="O139" s="3">
        <v>0</v>
      </c>
      <c r="Q139" s="3">
        <v>41899420</v>
      </c>
      <c r="S139" s="3">
        <v>2487</v>
      </c>
      <c r="U139" s="3">
        <v>104314578053</v>
      </c>
      <c r="W139" s="3">
        <v>103398361721</v>
      </c>
      <c r="Y139" s="7">
        <v>4.9507561556858311E-3</v>
      </c>
    </row>
    <row r="140" spans="1:25" ht="21" x14ac:dyDescent="0.25">
      <c r="A140" s="2" t="s">
        <v>144</v>
      </c>
      <c r="C140" s="3">
        <v>71962098</v>
      </c>
      <c r="E140" s="3">
        <v>134039263257</v>
      </c>
      <c r="G140" s="3">
        <v>122746623459</v>
      </c>
      <c r="I140" s="3">
        <v>1000000</v>
      </c>
      <c r="K140" s="3">
        <v>2223908752</v>
      </c>
      <c r="M140" s="3">
        <v>0</v>
      </c>
      <c r="O140" s="3">
        <v>0</v>
      </c>
      <c r="Q140" s="3">
        <v>72962098</v>
      </c>
      <c r="S140" s="3">
        <v>2279</v>
      </c>
      <c r="U140" s="3">
        <v>136263172009</v>
      </c>
      <c r="W140" s="3">
        <v>164995272139</v>
      </c>
      <c r="Y140" s="7">
        <v>7.9000416022579224E-3</v>
      </c>
    </row>
    <row r="141" spans="1:25" ht="21" x14ac:dyDescent="0.25">
      <c r="A141" s="2" t="s">
        <v>145</v>
      </c>
      <c r="C141" s="3">
        <v>7049594</v>
      </c>
      <c r="E141" s="3">
        <v>17325821463</v>
      </c>
      <c r="G141" s="3">
        <v>16508437507</v>
      </c>
      <c r="I141" s="3">
        <v>0</v>
      </c>
      <c r="K141" s="3">
        <v>0</v>
      </c>
      <c r="M141" s="3">
        <v>0</v>
      </c>
      <c r="O141" s="3">
        <v>0</v>
      </c>
      <c r="Q141" s="3">
        <v>7049594</v>
      </c>
      <c r="S141" s="3">
        <v>3000</v>
      </c>
      <c r="U141" s="3">
        <v>17325821463</v>
      </c>
      <c r="W141" s="3">
        <v>20985301915</v>
      </c>
      <c r="Y141" s="7">
        <v>1.0047849008956921E-3</v>
      </c>
    </row>
    <row r="142" spans="1:25" ht="21" x14ac:dyDescent="0.25">
      <c r="A142" s="2" t="s">
        <v>146</v>
      </c>
      <c r="C142" s="3">
        <v>13857880</v>
      </c>
      <c r="E142" s="3">
        <v>60170440711</v>
      </c>
      <c r="G142" s="3">
        <v>91717559779</v>
      </c>
      <c r="I142" s="3">
        <v>0</v>
      </c>
      <c r="K142" s="3">
        <v>0</v>
      </c>
      <c r="M142" s="3">
        <v>0</v>
      </c>
      <c r="O142" s="3">
        <v>0</v>
      </c>
      <c r="Q142" s="3">
        <v>13857880</v>
      </c>
      <c r="S142" s="3">
        <v>9650</v>
      </c>
      <c r="U142" s="3">
        <v>60170440711</v>
      </c>
      <c r="W142" s="3">
        <v>132694820370</v>
      </c>
      <c r="Y142" s="7">
        <v>6.3534826649093799E-3</v>
      </c>
    </row>
    <row r="143" spans="1:25" ht="21" x14ac:dyDescent="0.25">
      <c r="A143" s="2" t="s">
        <v>147</v>
      </c>
      <c r="C143" s="3">
        <v>36000000</v>
      </c>
      <c r="E143" s="3">
        <v>87977210418</v>
      </c>
      <c r="G143" s="3">
        <v>127883757600</v>
      </c>
      <c r="I143" s="3">
        <v>0</v>
      </c>
      <c r="K143" s="3">
        <v>0</v>
      </c>
      <c r="M143" s="3">
        <v>-1651446</v>
      </c>
      <c r="O143" s="3">
        <v>5466412387</v>
      </c>
      <c r="Q143" s="3">
        <v>34348554</v>
      </c>
      <c r="S143" s="3">
        <v>3530</v>
      </c>
      <c r="U143" s="3">
        <v>83941387856</v>
      </c>
      <c r="W143" s="3">
        <v>120313130062</v>
      </c>
      <c r="Y143" s="7">
        <v>5.760642232141895E-3</v>
      </c>
    </row>
    <row r="144" spans="1:25" ht="21" x14ac:dyDescent="0.25">
      <c r="A144" s="2" t="s">
        <v>148</v>
      </c>
      <c r="C144" s="3">
        <v>3427515</v>
      </c>
      <c r="E144" s="3">
        <v>94507591211</v>
      </c>
      <c r="G144" s="3">
        <v>68972691868</v>
      </c>
      <c r="I144" s="3">
        <v>0</v>
      </c>
      <c r="K144" s="3">
        <v>0</v>
      </c>
      <c r="M144" s="3">
        <v>-39663</v>
      </c>
      <c r="O144" s="3">
        <v>796283678</v>
      </c>
      <c r="Q144" s="3">
        <v>3387852</v>
      </c>
      <c r="S144" s="3">
        <v>25370</v>
      </c>
      <c r="U144" s="3">
        <v>93413954976</v>
      </c>
      <c r="W144" s="3">
        <v>85285413245</v>
      </c>
      <c r="Y144" s="7">
        <v>4.0835007207579398E-3</v>
      </c>
    </row>
    <row r="145" spans="1:25" ht="21" x14ac:dyDescent="0.25">
      <c r="A145" s="2" t="s">
        <v>149</v>
      </c>
      <c r="C145" s="3">
        <v>3000000</v>
      </c>
      <c r="E145" s="3">
        <v>5209718250</v>
      </c>
      <c r="G145" s="3">
        <v>5507098500</v>
      </c>
      <c r="I145" s="3">
        <v>0</v>
      </c>
      <c r="K145" s="3">
        <v>0</v>
      </c>
      <c r="M145" s="3">
        <v>-3000000</v>
      </c>
      <c r="O145" s="3">
        <v>5660115915</v>
      </c>
      <c r="Q145" s="3">
        <v>0</v>
      </c>
      <c r="S145" s="3">
        <v>0</v>
      </c>
      <c r="U145" s="3">
        <v>0</v>
      </c>
      <c r="W145" s="3">
        <v>0</v>
      </c>
      <c r="Y145" s="7">
        <v>0</v>
      </c>
    </row>
    <row r="146" spans="1:25" ht="21" x14ac:dyDescent="0.25">
      <c r="A146" s="2" t="s">
        <v>150</v>
      </c>
      <c r="C146" s="3">
        <v>28306998</v>
      </c>
      <c r="E146" s="3">
        <v>114903274225</v>
      </c>
      <c r="G146" s="3">
        <v>128924768716</v>
      </c>
      <c r="I146" s="3">
        <v>0</v>
      </c>
      <c r="K146" s="3">
        <v>0</v>
      </c>
      <c r="M146" s="3">
        <v>0</v>
      </c>
      <c r="O146" s="3">
        <v>0</v>
      </c>
      <c r="Q146" s="3">
        <v>28306998</v>
      </c>
      <c r="S146" s="3">
        <v>6230</v>
      </c>
      <c r="U146" s="3">
        <v>114903274225</v>
      </c>
      <c r="W146" s="3">
        <v>174989391961</v>
      </c>
      <c r="Y146" s="7">
        <v>8.3785641765607537E-3</v>
      </c>
    </row>
    <row r="147" spans="1:25" ht="21" x14ac:dyDescent="0.25">
      <c r="A147" s="2" t="s">
        <v>151</v>
      </c>
      <c r="C147" s="3">
        <v>8946621</v>
      </c>
      <c r="E147" s="3">
        <v>75141731696</v>
      </c>
      <c r="G147" s="3">
        <v>83270608753</v>
      </c>
      <c r="I147" s="3">
        <v>1355983</v>
      </c>
      <c r="K147" s="3">
        <v>16272800692</v>
      </c>
      <c r="M147" s="3">
        <v>0</v>
      </c>
      <c r="O147" s="3">
        <v>0</v>
      </c>
      <c r="Q147" s="3">
        <v>10302604</v>
      </c>
      <c r="S147" s="3">
        <v>13450</v>
      </c>
      <c r="U147" s="3">
        <v>91414532388</v>
      </c>
      <c r="W147" s="3">
        <v>137498877516</v>
      </c>
      <c r="Y147" s="7">
        <v>6.5835029001622518E-3</v>
      </c>
    </row>
    <row r="148" spans="1:25" ht="21" x14ac:dyDescent="0.25">
      <c r="A148" s="2" t="s">
        <v>152</v>
      </c>
      <c r="C148" s="3">
        <v>42098225</v>
      </c>
      <c r="E148" s="3">
        <v>63035090064</v>
      </c>
      <c r="G148" s="3">
        <v>71055542531</v>
      </c>
      <c r="I148" s="3">
        <v>0</v>
      </c>
      <c r="K148" s="3">
        <v>0</v>
      </c>
      <c r="M148" s="3">
        <v>0</v>
      </c>
      <c r="O148" s="3">
        <v>0</v>
      </c>
      <c r="Q148" s="3">
        <v>42098225</v>
      </c>
      <c r="S148" s="3">
        <v>2302</v>
      </c>
      <c r="U148" s="3">
        <v>63035090064</v>
      </c>
      <c r="W148" s="3">
        <v>96160998769</v>
      </c>
      <c r="Y148" s="7">
        <v>4.6042282360053638E-3</v>
      </c>
    </row>
    <row r="149" spans="1:25" ht="21" x14ac:dyDescent="0.25">
      <c r="A149" s="2" t="s">
        <v>153</v>
      </c>
      <c r="C149" s="3">
        <v>31742081</v>
      </c>
      <c r="E149" s="3">
        <v>98756308516</v>
      </c>
      <c r="G149" s="3">
        <v>82489895836</v>
      </c>
      <c r="I149" s="3">
        <v>0</v>
      </c>
      <c r="K149" s="3">
        <v>0</v>
      </c>
      <c r="M149" s="3">
        <v>0</v>
      </c>
      <c r="O149" s="3">
        <v>0</v>
      </c>
      <c r="Q149" s="3">
        <v>31742081</v>
      </c>
      <c r="S149" s="3">
        <v>2619</v>
      </c>
      <c r="U149" s="3">
        <v>98756308516</v>
      </c>
      <c r="W149" s="3">
        <v>82489895836</v>
      </c>
      <c r="Y149" s="7">
        <v>3.9496501955602779E-3</v>
      </c>
    </row>
    <row r="150" spans="1:25" ht="21" x14ac:dyDescent="0.25">
      <c r="A150" s="2" t="s">
        <v>154</v>
      </c>
      <c r="C150" s="3">
        <v>19749859</v>
      </c>
      <c r="E150" s="3">
        <v>138053969328</v>
      </c>
      <c r="G150" s="3">
        <v>123266341391</v>
      </c>
      <c r="I150" s="3">
        <v>0</v>
      </c>
      <c r="K150" s="3">
        <v>0</v>
      </c>
      <c r="M150" s="3">
        <v>0</v>
      </c>
      <c r="O150" s="3">
        <v>0</v>
      </c>
      <c r="Q150" s="3">
        <v>19749859</v>
      </c>
      <c r="S150" s="3">
        <v>8170</v>
      </c>
      <c r="U150" s="3">
        <v>138053969328</v>
      </c>
      <c r="W150" s="3">
        <v>160109063460</v>
      </c>
      <c r="Y150" s="7">
        <v>7.6660879177614712E-3</v>
      </c>
    </row>
    <row r="151" spans="1:25" ht="21" x14ac:dyDescent="0.25">
      <c r="A151" s="2" t="s">
        <v>155</v>
      </c>
      <c r="C151" s="3">
        <v>13770764</v>
      </c>
      <c r="E151" s="3">
        <v>45650310421</v>
      </c>
      <c r="G151" s="3">
        <v>46458674381</v>
      </c>
      <c r="I151" s="3">
        <v>9575038</v>
      </c>
      <c r="K151" s="3">
        <v>33983257564</v>
      </c>
      <c r="M151" s="3">
        <v>0</v>
      </c>
      <c r="O151" s="3">
        <v>0</v>
      </c>
      <c r="Q151" s="3">
        <v>23345802</v>
      </c>
      <c r="S151" s="3">
        <v>4040</v>
      </c>
      <c r="U151" s="3">
        <v>79633567985</v>
      </c>
      <c r="W151" s="3">
        <v>93587969360</v>
      </c>
      <c r="Y151" s="7">
        <v>4.4810305279049242E-3</v>
      </c>
    </row>
    <row r="152" spans="1:25" ht="21" x14ac:dyDescent="0.25">
      <c r="A152" s="2" t="s">
        <v>156</v>
      </c>
      <c r="C152" s="3">
        <v>18416407</v>
      </c>
      <c r="E152" s="3">
        <v>119084627109</v>
      </c>
      <c r="G152" s="3">
        <v>108365105671</v>
      </c>
      <c r="I152" s="3">
        <v>0</v>
      </c>
      <c r="K152" s="3">
        <v>0</v>
      </c>
      <c r="M152" s="3">
        <v>0</v>
      </c>
      <c r="O152" s="3">
        <v>0</v>
      </c>
      <c r="Q152" s="3">
        <v>18416407</v>
      </c>
      <c r="S152" s="3">
        <v>8510</v>
      </c>
      <c r="U152" s="3">
        <v>119084627109</v>
      </c>
      <c r="W152" s="3">
        <v>155512149960</v>
      </c>
      <c r="Y152" s="7">
        <v>7.4459858056149675E-3</v>
      </c>
    </row>
    <row r="153" spans="1:25" ht="21" x14ac:dyDescent="0.25">
      <c r="A153" s="2" t="s">
        <v>157</v>
      </c>
      <c r="C153" s="3">
        <v>0</v>
      </c>
      <c r="E153" s="3">
        <v>0</v>
      </c>
      <c r="G153" s="3">
        <v>0</v>
      </c>
      <c r="I153" s="3">
        <v>24632</v>
      </c>
      <c r="K153" s="3">
        <v>101934237498</v>
      </c>
      <c r="M153" s="3">
        <v>0</v>
      </c>
      <c r="O153" s="3">
        <v>0</v>
      </c>
      <c r="Q153" s="3">
        <v>24632</v>
      </c>
      <c r="S153" s="3">
        <v>4510070</v>
      </c>
      <c r="U153" s="3">
        <v>101934237498</v>
      </c>
      <c r="W153" s="3">
        <v>110825423334</v>
      </c>
      <c r="Y153" s="7">
        <v>5.3063669254041473E-3</v>
      </c>
    </row>
    <row r="154" spans="1:25" ht="21" x14ac:dyDescent="0.25">
      <c r="A154" s="2" t="s">
        <v>158</v>
      </c>
      <c r="C154" s="3">
        <v>0</v>
      </c>
      <c r="E154" s="3">
        <v>0</v>
      </c>
      <c r="G154" s="3">
        <v>0</v>
      </c>
      <c r="I154" s="3">
        <v>2243834</v>
      </c>
      <c r="K154" s="3">
        <v>10146650066</v>
      </c>
      <c r="M154" s="3">
        <v>0</v>
      </c>
      <c r="O154" s="3">
        <v>0</v>
      </c>
      <c r="Q154" s="3">
        <v>2243834</v>
      </c>
      <c r="S154" s="3">
        <v>4640</v>
      </c>
      <c r="U154" s="3">
        <v>10146650066</v>
      </c>
      <c r="W154" s="3">
        <v>10330909717</v>
      </c>
      <c r="Y154" s="7">
        <v>4.9464821322100984E-4</v>
      </c>
    </row>
    <row r="155" spans="1:25" ht="21" x14ac:dyDescent="0.25">
      <c r="A155" s="2" t="s">
        <v>159</v>
      </c>
      <c r="C155" s="3">
        <v>0</v>
      </c>
      <c r="E155" s="3">
        <v>0</v>
      </c>
      <c r="G155" s="3">
        <v>0</v>
      </c>
      <c r="I155" s="3">
        <v>5243789</v>
      </c>
      <c r="K155" s="3">
        <v>23580180508</v>
      </c>
      <c r="M155" s="3">
        <v>0</v>
      </c>
      <c r="O155" s="3">
        <v>0</v>
      </c>
      <c r="Q155" s="3">
        <v>5243789</v>
      </c>
      <c r="S155" s="3">
        <v>4720</v>
      </c>
      <c r="U155" s="3">
        <v>23580180508</v>
      </c>
      <c r="W155" s="3">
        <v>24559361292</v>
      </c>
      <c r="Y155" s="7">
        <v>1.1759123362530719E-3</v>
      </c>
    </row>
    <row r="156" spans="1:25" ht="21" x14ac:dyDescent="0.25">
      <c r="A156" s="2" t="s">
        <v>160</v>
      </c>
      <c r="C156" s="3">
        <v>0</v>
      </c>
      <c r="E156" s="3">
        <v>0</v>
      </c>
      <c r="G156" s="3">
        <v>0</v>
      </c>
      <c r="I156" s="3">
        <v>1025794</v>
      </c>
      <c r="K156" s="3">
        <v>1965147918</v>
      </c>
      <c r="M156" s="3">
        <v>0</v>
      </c>
      <c r="O156" s="3">
        <v>0</v>
      </c>
      <c r="Q156" s="3">
        <v>1025794</v>
      </c>
      <c r="S156" s="3">
        <v>1945</v>
      </c>
      <c r="U156" s="3">
        <v>1965147918</v>
      </c>
      <c r="W156" s="3">
        <v>1979746671</v>
      </c>
      <c r="Y156" s="7">
        <v>9.4791086193401152E-5</v>
      </c>
    </row>
    <row r="157" spans="1:25" ht="21" x14ac:dyDescent="0.25">
      <c r="A157" s="2" t="s">
        <v>161</v>
      </c>
      <c r="C157" s="3">
        <v>0</v>
      </c>
      <c r="E157" s="3">
        <v>0</v>
      </c>
      <c r="G157" s="3">
        <v>0</v>
      </c>
      <c r="I157" s="3">
        <v>5817302</v>
      </c>
      <c r="K157" s="3">
        <v>39238446032</v>
      </c>
      <c r="M157" s="3">
        <v>0</v>
      </c>
      <c r="O157" s="3">
        <v>0</v>
      </c>
      <c r="Q157" s="3">
        <v>5817302</v>
      </c>
      <c r="S157" s="3">
        <v>6790</v>
      </c>
      <c r="U157" s="3">
        <v>39238446032</v>
      </c>
      <c r="W157" s="3">
        <v>39194149595</v>
      </c>
      <c r="Y157" s="7">
        <v>1.8766320292181989E-3</v>
      </c>
    </row>
    <row r="158" spans="1:25" ht="21" x14ac:dyDescent="0.25">
      <c r="A158" s="2" t="s">
        <v>162</v>
      </c>
      <c r="C158" s="3">
        <v>0</v>
      </c>
      <c r="E158" s="3">
        <v>0</v>
      </c>
      <c r="G158" s="3">
        <v>0</v>
      </c>
      <c r="I158" s="3">
        <v>38007767</v>
      </c>
      <c r="K158" s="3">
        <v>0</v>
      </c>
      <c r="M158" s="3">
        <v>0</v>
      </c>
      <c r="O158" s="3">
        <v>0</v>
      </c>
      <c r="Q158" s="3">
        <v>38007767</v>
      </c>
      <c r="S158" s="3">
        <v>1400</v>
      </c>
      <c r="U158" s="3">
        <v>13758811654</v>
      </c>
      <c r="W158" s="3">
        <v>52799553746</v>
      </c>
      <c r="Y158" s="7">
        <v>2.52806438491554E-3</v>
      </c>
    </row>
    <row r="159" spans="1:25" ht="21" x14ac:dyDescent="0.25">
      <c r="A159" s="2" t="s">
        <v>163</v>
      </c>
      <c r="C159" s="3">
        <v>0</v>
      </c>
      <c r="E159" s="3">
        <v>0</v>
      </c>
      <c r="G159" s="3">
        <v>0</v>
      </c>
      <c r="I159" s="3">
        <v>4980360</v>
      </c>
      <c r="K159" s="3">
        <v>43628602856</v>
      </c>
      <c r="M159" s="3">
        <v>0</v>
      </c>
      <c r="O159" s="3">
        <v>0</v>
      </c>
      <c r="Q159" s="3">
        <v>4980360</v>
      </c>
      <c r="S159" s="3">
        <v>9660</v>
      </c>
      <c r="U159" s="3">
        <v>43628602856</v>
      </c>
      <c r="W159" s="3">
        <v>47738385154</v>
      </c>
      <c r="Y159" s="7">
        <v>2.2857335477073247E-3</v>
      </c>
    </row>
    <row r="160" spans="1:25" ht="21" x14ac:dyDescent="0.25">
      <c r="A160" s="2" t="s">
        <v>164</v>
      </c>
      <c r="C160" s="3">
        <v>0</v>
      </c>
      <c r="E160" s="3">
        <v>0</v>
      </c>
      <c r="G160" s="3">
        <v>0</v>
      </c>
      <c r="I160" s="3">
        <v>8649791</v>
      </c>
      <c r="K160" s="3">
        <v>40071651343</v>
      </c>
      <c r="M160" s="3">
        <v>0</v>
      </c>
      <c r="O160" s="3">
        <v>0</v>
      </c>
      <c r="Q160" s="3">
        <v>8649791</v>
      </c>
      <c r="S160" s="3">
        <v>5300</v>
      </c>
      <c r="U160" s="3">
        <v>40071651343</v>
      </c>
      <c r="W160" s="3">
        <v>45489519013</v>
      </c>
      <c r="Y160" s="7">
        <v>2.1780569104225779E-3</v>
      </c>
    </row>
    <row r="161" spans="1:25" ht="21" x14ac:dyDescent="0.25">
      <c r="A161" s="2" t="s">
        <v>165</v>
      </c>
      <c r="C161" s="3">
        <v>0</v>
      </c>
      <c r="E161" s="3">
        <v>0</v>
      </c>
      <c r="G161" s="3">
        <v>0</v>
      </c>
      <c r="I161" s="3">
        <v>3000000</v>
      </c>
      <c r="K161" s="3">
        <v>16213076880</v>
      </c>
      <c r="M161" s="3">
        <v>0</v>
      </c>
      <c r="O161" s="3">
        <v>0</v>
      </c>
      <c r="Q161" s="3">
        <v>3000000</v>
      </c>
      <c r="S161" s="3">
        <v>5910</v>
      </c>
      <c r="U161" s="3">
        <v>16213076880</v>
      </c>
      <c r="W161" s="3">
        <v>17592947100</v>
      </c>
      <c r="Y161" s="7">
        <v>8.4235755482275378E-4</v>
      </c>
    </row>
    <row r="162" spans="1:25" ht="21" x14ac:dyDescent="0.25">
      <c r="A162" s="2" t="s">
        <v>166</v>
      </c>
      <c r="C162" s="3">
        <v>0</v>
      </c>
      <c r="E162" s="3">
        <v>0</v>
      </c>
      <c r="G162" s="3">
        <v>0</v>
      </c>
      <c r="I162" s="3">
        <v>8578139</v>
      </c>
      <c r="K162" s="3">
        <v>24648604361</v>
      </c>
      <c r="M162" s="3">
        <v>0</v>
      </c>
      <c r="O162" s="3">
        <v>0</v>
      </c>
      <c r="Q162" s="3">
        <v>8578139</v>
      </c>
      <c r="S162" s="3">
        <v>2647</v>
      </c>
      <c r="U162" s="3">
        <v>24648604361</v>
      </c>
      <c r="W162" s="3">
        <v>22530813972</v>
      </c>
      <c r="Y162" s="7">
        <v>1.0787846548814017E-3</v>
      </c>
    </row>
    <row r="163" spans="1:25" ht="21" x14ac:dyDescent="0.25">
      <c r="A163" s="2" t="s">
        <v>167</v>
      </c>
      <c r="C163" s="3">
        <v>0</v>
      </c>
      <c r="E163" s="3">
        <v>0</v>
      </c>
      <c r="G163" s="3">
        <v>0</v>
      </c>
      <c r="I163" s="3">
        <v>1000000</v>
      </c>
      <c r="K163" s="3">
        <v>2534734577</v>
      </c>
      <c r="M163" s="3">
        <v>0</v>
      </c>
      <c r="O163" s="3">
        <v>0</v>
      </c>
      <c r="Q163" s="3">
        <v>1000000</v>
      </c>
      <c r="S163" s="3">
        <v>2597</v>
      </c>
      <c r="U163" s="3">
        <v>2534734577</v>
      </c>
      <c r="W163" s="3">
        <v>2576925190</v>
      </c>
      <c r="Y163" s="7">
        <v>1.233842396996442E-4</v>
      </c>
    </row>
    <row r="164" spans="1:25" ht="21" x14ac:dyDescent="0.25">
      <c r="A164" s="2" t="s">
        <v>168</v>
      </c>
      <c r="C164" s="3">
        <v>0</v>
      </c>
      <c r="E164" s="3">
        <v>0</v>
      </c>
      <c r="G164" s="3">
        <v>0</v>
      </c>
      <c r="I164" s="3">
        <v>725131</v>
      </c>
      <c r="K164" s="3">
        <v>51713535060</v>
      </c>
      <c r="M164" s="3">
        <v>0</v>
      </c>
      <c r="O164" s="3">
        <v>0</v>
      </c>
      <c r="Q164" s="3">
        <v>725131</v>
      </c>
      <c r="S164" s="3">
        <v>84810</v>
      </c>
      <c r="U164" s="3">
        <v>51713535060</v>
      </c>
      <c r="W164" s="3">
        <v>61022977786</v>
      </c>
      <c r="Y164" s="7">
        <v>2.9218053157118958E-3</v>
      </c>
    </row>
    <row r="165" spans="1:25" ht="21.75" thickBot="1" x14ac:dyDescent="0.3">
      <c r="A165" s="2" t="s">
        <v>169</v>
      </c>
      <c r="C165" s="1" t="s">
        <v>169</v>
      </c>
      <c r="E165" s="13">
        <f>SUM(E11:E164)</f>
        <v>12713695961377</v>
      </c>
      <c r="G165" s="13">
        <f>SUM(G11:G164)</f>
        <v>14815802465097</v>
      </c>
      <c r="I165" s="1" t="s">
        <v>169</v>
      </c>
      <c r="K165" s="13">
        <f>SUM(K11:K164)</f>
        <v>1456093431176</v>
      </c>
      <c r="M165" s="1" t="s">
        <v>169</v>
      </c>
      <c r="O165" s="13">
        <f>SUM(O11:O164)</f>
        <v>483582569432</v>
      </c>
      <c r="Q165" s="1" t="s">
        <v>169</v>
      </c>
      <c r="S165" s="1" t="s">
        <v>169</v>
      </c>
      <c r="U165" s="13">
        <f>SUM(U11:U164)</f>
        <v>13832309049816</v>
      </c>
      <c r="W165" s="13">
        <f>SUM(W11:W164)</f>
        <v>20218228941111</v>
      </c>
      <c r="Y165" s="17">
        <f>SUM(Y11:Y164)</f>
        <v>0.96805713089883005</v>
      </c>
    </row>
    <row r="166" spans="1:25" ht="19.5" thickTop="1" x14ac:dyDescent="0.25">
      <c r="W166" s="3"/>
    </row>
    <row r="168" spans="1:25" x14ac:dyDescent="0.25">
      <c r="W168" s="3"/>
    </row>
  </sheetData>
  <mergeCells count="23">
    <mergeCell ref="Y9:Y10"/>
    <mergeCell ref="Q8:Y8"/>
    <mergeCell ref="A2:Y2"/>
    <mergeCell ref="A3:Y3"/>
    <mergeCell ref="A4:Y4"/>
    <mergeCell ref="A5:Y5"/>
    <mergeCell ref="A6:Y6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8:A10"/>
    <mergeCell ref="C9:C10"/>
    <mergeCell ref="E9:E10"/>
    <mergeCell ref="G9:G10"/>
    <mergeCell ref="C8:G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Y13"/>
  <sheetViews>
    <sheetView rightToLeft="1" workbookViewId="0">
      <selection activeCell="I19" sqref="I19"/>
    </sheetView>
  </sheetViews>
  <sheetFormatPr defaultRowHeight="18.75" x14ac:dyDescent="0.25"/>
  <cols>
    <col min="1" max="1" width="20.1406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3.8554687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14.42578125" style="1" bestFit="1" customWidth="1"/>
    <col min="10" max="10" width="1" style="1" customWidth="1"/>
    <col min="11" max="11" width="29.5703125" style="1" bestFit="1" customWidth="1"/>
    <col min="12" max="12" width="1" style="1" customWidth="1"/>
    <col min="13" max="13" width="25.28515625" style="1" customWidth="1"/>
    <col min="14" max="14" width="1" style="1" customWidth="1"/>
    <col min="15" max="15" width="9.140625" style="1" customWidth="1"/>
    <col min="16" max="16384" width="9.140625" style="1"/>
  </cols>
  <sheetData>
    <row r="2" spans="1:25" ht="26.25" x14ac:dyDescent="0.2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</row>
    <row r="3" spans="1:25" ht="26.25" x14ac:dyDescent="0.25">
      <c r="A3" s="21" t="s">
        <v>1</v>
      </c>
      <c r="B3" s="21" t="s">
        <v>1</v>
      </c>
      <c r="C3" s="21" t="s">
        <v>1</v>
      </c>
      <c r="D3" s="21" t="s">
        <v>1</v>
      </c>
      <c r="E3" s="21" t="s">
        <v>1</v>
      </c>
      <c r="F3" s="21" t="s">
        <v>1</v>
      </c>
      <c r="G3" s="21" t="s">
        <v>1</v>
      </c>
      <c r="H3" s="21" t="s">
        <v>1</v>
      </c>
      <c r="I3" s="21" t="s">
        <v>1</v>
      </c>
      <c r="J3" s="21" t="s">
        <v>1</v>
      </c>
      <c r="K3" s="21" t="s">
        <v>1</v>
      </c>
      <c r="L3" s="21" t="s">
        <v>1</v>
      </c>
      <c r="M3" s="21" t="s">
        <v>1</v>
      </c>
    </row>
    <row r="4" spans="1:25" ht="26.25" x14ac:dyDescent="0.2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</row>
    <row r="5" spans="1:25" ht="28.5" x14ac:dyDescent="0.25">
      <c r="A5" s="22" t="s">
        <v>274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28.5" x14ac:dyDescent="0.25">
      <c r="A6" s="22" t="s">
        <v>275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8" spans="1:25" ht="26.25" x14ac:dyDescent="0.25">
      <c r="A8" s="19" t="s">
        <v>3</v>
      </c>
      <c r="C8" s="19" t="s">
        <v>6</v>
      </c>
      <c r="D8" s="19" t="s">
        <v>6</v>
      </c>
      <c r="E8" s="19" t="s">
        <v>6</v>
      </c>
      <c r="F8" s="19" t="s">
        <v>6</v>
      </c>
      <c r="G8" s="19" t="s">
        <v>6</v>
      </c>
      <c r="H8" s="19" t="s">
        <v>6</v>
      </c>
      <c r="I8" s="19" t="s">
        <v>6</v>
      </c>
      <c r="J8" s="19" t="s">
        <v>6</v>
      </c>
      <c r="K8" s="19" t="s">
        <v>6</v>
      </c>
      <c r="L8" s="19" t="s">
        <v>6</v>
      </c>
      <c r="M8" s="19" t="s">
        <v>6</v>
      </c>
    </row>
    <row r="9" spans="1:25" ht="26.25" x14ac:dyDescent="0.25">
      <c r="A9" s="19" t="s">
        <v>3</v>
      </c>
      <c r="C9" s="19" t="s">
        <v>7</v>
      </c>
      <c r="E9" s="19" t="s">
        <v>170</v>
      </c>
      <c r="G9" s="19" t="s">
        <v>171</v>
      </c>
      <c r="I9" s="19" t="s">
        <v>172</v>
      </c>
      <c r="K9" s="19" t="s">
        <v>173</v>
      </c>
      <c r="M9" s="19" t="s">
        <v>174</v>
      </c>
    </row>
    <row r="10" spans="1:25" ht="21" x14ac:dyDescent="0.25">
      <c r="A10" s="2" t="s">
        <v>140</v>
      </c>
      <c r="C10" s="3">
        <v>6154842</v>
      </c>
      <c r="E10" s="3">
        <v>13010</v>
      </c>
      <c r="G10" s="3">
        <v>11271</v>
      </c>
      <c r="I10" s="7">
        <f>(G10-E10)/E10</f>
        <v>-0.13366641045349731</v>
      </c>
      <c r="K10" s="3">
        <f>G10*C10</f>
        <v>69371224182</v>
      </c>
      <c r="M10" s="1" t="s">
        <v>276</v>
      </c>
    </row>
    <row r="11" spans="1:25" ht="21" x14ac:dyDescent="0.25">
      <c r="A11" s="2" t="s">
        <v>112</v>
      </c>
      <c r="C11" s="3">
        <v>521375</v>
      </c>
      <c r="E11" s="3">
        <v>11080</v>
      </c>
      <c r="G11" s="3">
        <v>9418</v>
      </c>
      <c r="I11" s="7">
        <f>(G11-E11)/E11</f>
        <v>-0.15</v>
      </c>
      <c r="K11" s="3">
        <f>G11*C11</f>
        <v>4910309750</v>
      </c>
      <c r="M11" s="1" t="s">
        <v>276</v>
      </c>
    </row>
    <row r="12" spans="1:25" ht="21.75" thickBot="1" x14ac:dyDescent="0.3">
      <c r="K12" s="18">
        <f>SUM(K10:K11)</f>
        <v>74281533932</v>
      </c>
    </row>
    <row r="13" spans="1:25" ht="19.5" thickTop="1" x14ac:dyDescent="0.25"/>
  </sheetData>
  <mergeCells count="13">
    <mergeCell ref="K9"/>
    <mergeCell ref="M9"/>
    <mergeCell ref="C8:M8"/>
    <mergeCell ref="A2:M2"/>
    <mergeCell ref="A3:M3"/>
    <mergeCell ref="A4:M4"/>
    <mergeCell ref="A6:M6"/>
    <mergeCell ref="A5:M5"/>
    <mergeCell ref="A8:A9"/>
    <mergeCell ref="C9"/>
    <mergeCell ref="E9"/>
    <mergeCell ref="G9"/>
    <mergeCell ref="I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21"/>
  <sheetViews>
    <sheetView rightToLeft="1" workbookViewId="0">
      <selection activeCell="D14" sqref="D14"/>
    </sheetView>
  </sheetViews>
  <sheetFormatPr defaultRowHeight="18.75" x14ac:dyDescent="0.25"/>
  <cols>
    <col min="1" max="1" width="21" style="1" bestFit="1" customWidth="1"/>
    <col min="2" max="3" width="1" style="1" customWidth="1"/>
    <col min="4" max="4" width="30.5703125" style="1" customWidth="1"/>
    <col min="5" max="5" width="1" style="1" customWidth="1"/>
    <col min="6" max="6" width="19.140625" style="1" customWidth="1"/>
    <col min="7" max="7" width="1" style="1" customWidth="1"/>
    <col min="8" max="8" width="19.140625" style="1" customWidth="1"/>
    <col min="9" max="9" width="1" style="1" customWidth="1"/>
    <col min="10" max="10" width="16.85546875" style="1" bestFit="1" customWidth="1"/>
    <col min="11" max="11" width="1" style="1" customWidth="1"/>
    <col min="12" max="12" width="23.5703125" style="1" bestFit="1" customWidth="1"/>
    <col min="13" max="13" width="1" style="1" customWidth="1"/>
    <col min="14" max="14" width="9.140625" style="1" customWidth="1"/>
    <col min="15" max="16384" width="9.140625" style="1"/>
  </cols>
  <sheetData>
    <row r="2" spans="1:12" ht="26.25" x14ac:dyDescent="0.2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</row>
    <row r="3" spans="1:12" ht="26.25" x14ac:dyDescent="0.25">
      <c r="A3" s="21" t="s">
        <v>1</v>
      </c>
      <c r="B3" s="21" t="s">
        <v>1</v>
      </c>
      <c r="C3" s="21" t="s">
        <v>1</v>
      </c>
      <c r="D3" s="21" t="s">
        <v>1</v>
      </c>
      <c r="E3" s="21" t="s">
        <v>1</v>
      </c>
      <c r="F3" s="21" t="s">
        <v>1</v>
      </c>
      <c r="G3" s="21" t="s">
        <v>1</v>
      </c>
      <c r="H3" s="21" t="s">
        <v>1</v>
      </c>
      <c r="I3" s="21" t="s">
        <v>1</v>
      </c>
      <c r="J3" s="21" t="s">
        <v>1</v>
      </c>
      <c r="K3" s="21" t="s">
        <v>1</v>
      </c>
      <c r="L3" s="21" t="s">
        <v>1</v>
      </c>
    </row>
    <row r="4" spans="1:12" ht="26.25" x14ac:dyDescent="0.2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</row>
    <row r="5" spans="1:12" ht="28.5" x14ac:dyDescent="0.25">
      <c r="A5" s="22" t="s">
        <v>279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2" ht="27" thickBot="1" x14ac:dyDescent="0.3">
      <c r="A6" s="19" t="s">
        <v>176</v>
      </c>
      <c r="D6" s="19" t="s">
        <v>4</v>
      </c>
      <c r="F6" s="19" t="s">
        <v>5</v>
      </c>
      <c r="G6" s="19" t="s">
        <v>5</v>
      </c>
      <c r="H6" s="19" t="s">
        <v>5</v>
      </c>
      <c r="J6" s="19" t="s">
        <v>6</v>
      </c>
      <c r="K6" s="19" t="s">
        <v>6</v>
      </c>
      <c r="L6" s="19" t="s">
        <v>6</v>
      </c>
    </row>
    <row r="7" spans="1:12" ht="27" thickBot="1" x14ac:dyDescent="0.3">
      <c r="A7" s="19" t="s">
        <v>176</v>
      </c>
      <c r="D7" s="19" t="s">
        <v>177</v>
      </c>
      <c r="F7" s="19" t="s">
        <v>178</v>
      </c>
      <c r="H7" s="19" t="s">
        <v>179</v>
      </c>
      <c r="J7" s="19" t="s">
        <v>177</v>
      </c>
      <c r="L7" s="19" t="s">
        <v>175</v>
      </c>
    </row>
    <row r="8" spans="1:12" ht="21" x14ac:dyDescent="0.25">
      <c r="A8" s="2" t="s">
        <v>180</v>
      </c>
      <c r="D8" s="3">
        <v>366263102424</v>
      </c>
      <c r="F8" s="3">
        <v>1529067333512</v>
      </c>
      <c r="H8" s="3">
        <v>1883110254065</v>
      </c>
      <c r="J8" s="3">
        <v>12220181871</v>
      </c>
      <c r="L8" s="7">
        <v>5.8510734226813568E-4</v>
      </c>
    </row>
    <row r="9" spans="1:12" ht="21.75" thickBot="1" x14ac:dyDescent="0.3">
      <c r="A9" s="2" t="s">
        <v>181</v>
      </c>
      <c r="D9" s="3">
        <v>5014721</v>
      </c>
      <c r="F9" s="1">
        <v>21205</v>
      </c>
      <c r="H9" s="1">
        <v>0</v>
      </c>
      <c r="J9" s="3">
        <v>5035926</v>
      </c>
      <c r="L9" s="7">
        <v>2.41122211504196E-7</v>
      </c>
    </row>
    <row r="10" spans="1:12" ht="21.75" thickBot="1" x14ac:dyDescent="0.3">
      <c r="A10" s="2" t="s">
        <v>169</v>
      </c>
      <c r="D10" s="13">
        <f>SUM(D8:D9)</f>
        <v>366268117145</v>
      </c>
      <c r="E10" s="2"/>
      <c r="F10" s="13">
        <f>SUM(F8:F9)</f>
        <v>1529067354717</v>
      </c>
      <c r="G10" s="2"/>
      <c r="H10" s="13">
        <f>SUM(H8:H9)</f>
        <v>1883110254065</v>
      </c>
      <c r="J10" s="13">
        <f>SUM(J8:J9)</f>
        <v>12225217797</v>
      </c>
      <c r="L10" s="11">
        <f>SUM(L8:L9)</f>
        <v>5.8534846447963983E-4</v>
      </c>
    </row>
    <row r="11" spans="1:12" ht="19.5" thickTop="1" x14ac:dyDescent="0.25"/>
    <row r="14" spans="1:12" x14ac:dyDescent="0.25">
      <c r="F14" s="3"/>
    </row>
    <row r="21" spans="6:6" x14ac:dyDescent="0.25">
      <c r="F21" s="3"/>
    </row>
  </sheetData>
  <mergeCells count="13">
    <mergeCell ref="J7"/>
    <mergeCell ref="L7"/>
    <mergeCell ref="J6:L6"/>
    <mergeCell ref="A2:L2"/>
    <mergeCell ref="A3:L3"/>
    <mergeCell ref="A4:L4"/>
    <mergeCell ref="A5:K5"/>
    <mergeCell ref="D7"/>
    <mergeCell ref="D6"/>
    <mergeCell ref="F7"/>
    <mergeCell ref="H7"/>
    <mergeCell ref="F6:H6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S17"/>
  <sheetViews>
    <sheetView rightToLeft="1" workbookViewId="0">
      <selection activeCell="C12" sqref="C12"/>
    </sheetView>
  </sheetViews>
  <sheetFormatPr defaultRowHeight="18.75" x14ac:dyDescent="0.25"/>
  <cols>
    <col min="1" max="1" width="24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7.42578125" style="1" customWidth="1"/>
    <col min="6" max="6" width="1" style="1" customWidth="1"/>
    <col min="7" max="7" width="23.85546875" style="1" customWidth="1"/>
    <col min="8" max="8" width="1" style="1" customWidth="1"/>
    <col min="9" max="9" width="9.140625" style="1" customWidth="1"/>
    <col min="10" max="18" width="9.140625" style="1"/>
    <col min="19" max="19" width="16.85546875" style="1" bestFit="1" customWidth="1"/>
    <col min="20" max="16384" width="9.140625" style="1"/>
  </cols>
  <sheetData>
    <row r="2" spans="1:19" ht="26.25" x14ac:dyDescent="0.2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</row>
    <row r="3" spans="1:19" ht="26.25" x14ac:dyDescent="0.25">
      <c r="A3" s="21" t="s">
        <v>182</v>
      </c>
      <c r="B3" s="21" t="s">
        <v>182</v>
      </c>
      <c r="C3" s="21" t="s">
        <v>182</v>
      </c>
      <c r="D3" s="21" t="s">
        <v>182</v>
      </c>
      <c r="E3" s="21" t="s">
        <v>182</v>
      </c>
      <c r="F3" s="21" t="s">
        <v>182</v>
      </c>
      <c r="G3" s="21" t="s">
        <v>182</v>
      </c>
    </row>
    <row r="4" spans="1:19" ht="26.25" x14ac:dyDescent="0.2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</row>
    <row r="5" spans="1:19" ht="28.5" x14ac:dyDescent="0.25">
      <c r="A5" s="22" t="s">
        <v>280</v>
      </c>
      <c r="B5" s="22"/>
      <c r="C5" s="22"/>
      <c r="D5" s="22"/>
      <c r="E5" s="22"/>
      <c r="F5" s="22"/>
      <c r="G5" s="22"/>
    </row>
    <row r="6" spans="1:19" ht="53.25" customHeight="1" x14ac:dyDescent="0.25">
      <c r="A6" s="19" t="s">
        <v>186</v>
      </c>
      <c r="C6" s="19" t="s">
        <v>177</v>
      </c>
      <c r="E6" s="23" t="s">
        <v>265</v>
      </c>
      <c r="G6" s="23" t="s">
        <v>13</v>
      </c>
    </row>
    <row r="7" spans="1:19" ht="21" x14ac:dyDescent="0.25">
      <c r="A7" s="2" t="s">
        <v>272</v>
      </c>
      <c r="C7" s="3">
        <f>'سرمایه‌گذاری در سهام'!I187</f>
        <v>4486644997341</v>
      </c>
      <c r="E7" s="7">
        <f>C7/$C$10</f>
        <v>0.998884205623497</v>
      </c>
      <c r="F7" s="7"/>
      <c r="G7" s="7">
        <v>0.21482241081245027</v>
      </c>
    </row>
    <row r="8" spans="1:19" ht="21" x14ac:dyDescent="0.45">
      <c r="A8" s="2" t="s">
        <v>273</v>
      </c>
      <c r="C8" s="3">
        <f>'سودسپرده بانکی'!H10</f>
        <v>3762905156</v>
      </c>
      <c r="E8" s="7">
        <f t="shared" ref="E8:E9" si="0">C8/$C$10</f>
        <v>8.3775438658846644E-4</v>
      </c>
      <c r="F8" s="7"/>
      <c r="G8" s="7">
        <v>1.8016944905371158E-4</v>
      </c>
      <c r="S8" s="9"/>
    </row>
    <row r="9" spans="1:19" ht="21.75" thickBot="1" x14ac:dyDescent="0.3">
      <c r="A9" s="8" t="s">
        <v>270</v>
      </c>
      <c r="C9" s="3">
        <f>'سایر درآمدها'!C9</f>
        <v>1248860201</v>
      </c>
      <c r="E9" s="7">
        <f t="shared" si="0"/>
        <v>2.7803998991451163E-4</v>
      </c>
      <c r="F9" s="7"/>
      <c r="G9" s="7">
        <v>5.9795940910310182E-5</v>
      </c>
      <c r="H9" s="2"/>
    </row>
    <row r="10" spans="1:19" ht="21.75" thickBot="1" x14ac:dyDescent="0.3">
      <c r="A10" s="2" t="s">
        <v>169</v>
      </c>
      <c r="C10" s="13">
        <f>SUM(C7:C9)</f>
        <v>4491656762698</v>
      </c>
      <c r="E10" s="12">
        <f>SUM(E7:E9)</f>
        <v>1</v>
      </c>
      <c r="G10" s="11">
        <f>SUM(G7:G9)</f>
        <v>0.21506237620241431</v>
      </c>
    </row>
    <row r="11" spans="1:19" ht="19.5" thickTop="1" x14ac:dyDescent="0.45">
      <c r="C11" s="9"/>
    </row>
    <row r="12" spans="1:19" x14ac:dyDescent="0.45">
      <c r="C12" s="9"/>
    </row>
    <row r="13" spans="1:19" x14ac:dyDescent="0.45">
      <c r="C13" s="15"/>
    </row>
    <row r="14" spans="1:19" x14ac:dyDescent="0.45">
      <c r="C14" s="15"/>
    </row>
    <row r="15" spans="1:19" x14ac:dyDescent="0.25">
      <c r="C15" s="3"/>
    </row>
    <row r="16" spans="1:19" x14ac:dyDescent="0.25">
      <c r="C16" s="3"/>
    </row>
    <row r="17" spans="3:3" x14ac:dyDescent="0.25">
      <c r="C17" s="3"/>
    </row>
  </sheetData>
  <mergeCells count="8">
    <mergeCell ref="A6"/>
    <mergeCell ref="C6"/>
    <mergeCell ref="E6"/>
    <mergeCell ref="G6"/>
    <mergeCell ref="A2:G2"/>
    <mergeCell ref="A3:G3"/>
    <mergeCell ref="A4:G4"/>
    <mergeCell ref="A5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191"/>
  <sheetViews>
    <sheetView rightToLeft="1" workbookViewId="0">
      <selection activeCell="M17" sqref="M17"/>
    </sheetView>
  </sheetViews>
  <sheetFormatPr defaultRowHeight="18.75" x14ac:dyDescent="0.25"/>
  <cols>
    <col min="1" max="1" width="32.42578125" style="1" bestFit="1" customWidth="1"/>
    <col min="2" max="2" width="1" style="1" customWidth="1"/>
    <col min="3" max="3" width="19.140625" style="1" bestFit="1" customWidth="1"/>
    <col min="4" max="4" width="1" style="1" customWidth="1"/>
    <col min="5" max="5" width="20.140625" style="1" bestFit="1" customWidth="1"/>
    <col min="6" max="6" width="1" style="1" customWidth="1"/>
    <col min="7" max="7" width="17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5" style="1" customWidth="1"/>
    <col min="12" max="12" width="1" style="1" customWidth="1"/>
    <col min="13" max="13" width="19.140625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15" style="1" customWidth="1"/>
    <col min="22" max="22" width="1" style="1" customWidth="1"/>
    <col min="23" max="23" width="14.85546875" style="1" bestFit="1" customWidth="1"/>
    <col min="24" max="24" width="13.5703125" style="1" bestFit="1" customWidth="1"/>
    <col min="25" max="16384" width="9.140625" style="1"/>
  </cols>
  <sheetData>
    <row r="2" spans="1:21" ht="26.25" x14ac:dyDescent="0.2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  <c r="R2" s="21" t="s">
        <v>0</v>
      </c>
      <c r="S2" s="21" t="s">
        <v>0</v>
      </c>
      <c r="T2" s="21" t="s">
        <v>0</v>
      </c>
      <c r="U2" s="21" t="s">
        <v>0</v>
      </c>
    </row>
    <row r="3" spans="1:21" ht="26.25" x14ac:dyDescent="0.25">
      <c r="A3" s="21" t="s">
        <v>182</v>
      </c>
      <c r="B3" s="21" t="s">
        <v>182</v>
      </c>
      <c r="C3" s="21" t="s">
        <v>182</v>
      </c>
      <c r="D3" s="21" t="s">
        <v>182</v>
      </c>
      <c r="E3" s="21" t="s">
        <v>182</v>
      </c>
      <c r="F3" s="21" t="s">
        <v>182</v>
      </c>
      <c r="G3" s="21" t="s">
        <v>182</v>
      </c>
      <c r="H3" s="21" t="s">
        <v>182</v>
      </c>
      <c r="I3" s="21" t="s">
        <v>182</v>
      </c>
      <c r="J3" s="21" t="s">
        <v>182</v>
      </c>
      <c r="K3" s="21" t="s">
        <v>182</v>
      </c>
      <c r="L3" s="21" t="s">
        <v>182</v>
      </c>
      <c r="M3" s="21" t="s">
        <v>182</v>
      </c>
      <c r="N3" s="21" t="s">
        <v>182</v>
      </c>
      <c r="O3" s="21" t="s">
        <v>182</v>
      </c>
      <c r="P3" s="21" t="s">
        <v>182</v>
      </c>
      <c r="Q3" s="21" t="s">
        <v>182</v>
      </c>
      <c r="R3" s="21" t="s">
        <v>182</v>
      </c>
      <c r="S3" s="21" t="s">
        <v>182</v>
      </c>
      <c r="T3" s="21" t="s">
        <v>182</v>
      </c>
      <c r="U3" s="21" t="s">
        <v>182</v>
      </c>
    </row>
    <row r="4" spans="1:21" ht="26.25" x14ac:dyDescent="0.2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  <c r="R4" s="21" t="s">
        <v>2</v>
      </c>
      <c r="S4" s="21" t="s">
        <v>2</v>
      </c>
      <c r="T4" s="21" t="s">
        <v>2</v>
      </c>
      <c r="U4" s="21" t="s">
        <v>2</v>
      </c>
    </row>
    <row r="5" spans="1:21" ht="28.5" x14ac:dyDescent="0.25">
      <c r="A5" s="22" t="s">
        <v>281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</row>
    <row r="6" spans="1:21" ht="26.25" x14ac:dyDescent="0.25">
      <c r="A6" s="19" t="s">
        <v>3</v>
      </c>
      <c r="C6" s="19" t="s">
        <v>282</v>
      </c>
      <c r="D6" s="19" t="s">
        <v>184</v>
      </c>
      <c r="E6" s="19" t="s">
        <v>184</v>
      </c>
      <c r="F6" s="19" t="s">
        <v>184</v>
      </c>
      <c r="G6" s="19" t="s">
        <v>184</v>
      </c>
      <c r="H6" s="19" t="s">
        <v>184</v>
      </c>
      <c r="I6" s="19" t="s">
        <v>184</v>
      </c>
      <c r="J6" s="19" t="s">
        <v>184</v>
      </c>
      <c r="K6" s="19" t="s">
        <v>184</v>
      </c>
      <c r="M6" s="19" t="s">
        <v>283</v>
      </c>
      <c r="N6" s="19" t="s">
        <v>185</v>
      </c>
      <c r="O6" s="19" t="s">
        <v>185</v>
      </c>
      <c r="P6" s="19" t="s">
        <v>185</v>
      </c>
      <c r="Q6" s="19" t="s">
        <v>185</v>
      </c>
      <c r="R6" s="19" t="s">
        <v>185</v>
      </c>
      <c r="S6" s="19" t="s">
        <v>185</v>
      </c>
      <c r="T6" s="19" t="s">
        <v>185</v>
      </c>
      <c r="U6" s="19" t="s">
        <v>185</v>
      </c>
    </row>
    <row r="7" spans="1:21" ht="58.5" customHeight="1" x14ac:dyDescent="0.25">
      <c r="A7" s="19" t="s">
        <v>3</v>
      </c>
      <c r="C7" s="19" t="s">
        <v>262</v>
      </c>
      <c r="E7" s="19" t="s">
        <v>263</v>
      </c>
      <c r="G7" s="19" t="s">
        <v>264</v>
      </c>
      <c r="I7" s="19" t="s">
        <v>177</v>
      </c>
      <c r="K7" s="23" t="s">
        <v>265</v>
      </c>
      <c r="M7" s="19" t="s">
        <v>262</v>
      </c>
      <c r="O7" s="19" t="s">
        <v>263</v>
      </c>
      <c r="Q7" s="19" t="s">
        <v>264</v>
      </c>
      <c r="S7" s="19" t="s">
        <v>177</v>
      </c>
      <c r="U7" s="23" t="s">
        <v>265</v>
      </c>
    </row>
    <row r="8" spans="1:21" ht="21" x14ac:dyDescent="0.25">
      <c r="A8" s="2" t="s">
        <v>28</v>
      </c>
      <c r="C8" s="10">
        <v>0</v>
      </c>
      <c r="E8" s="10">
        <v>-1781925719</v>
      </c>
      <c r="F8" s="10"/>
      <c r="G8" s="10">
        <v>3673662591</v>
      </c>
      <c r="H8" s="10"/>
      <c r="I8" s="10">
        <f>C8+E8+G8</f>
        <v>1891736872</v>
      </c>
      <c r="J8" s="10"/>
      <c r="K8" s="7">
        <f t="shared" ref="K8:K71" si="0">I8/$I$187</f>
        <v>4.2163729760681613E-4</v>
      </c>
      <c r="L8" s="10"/>
      <c r="M8" s="10">
        <v>0</v>
      </c>
      <c r="N8" s="10"/>
      <c r="O8" s="10">
        <v>9307492661</v>
      </c>
      <c r="P8" s="10"/>
      <c r="Q8" s="10">
        <v>3862259943</v>
      </c>
      <c r="R8" s="10"/>
      <c r="S8" s="10">
        <f>M8+O8+Q8</f>
        <v>13169752604</v>
      </c>
      <c r="T8" s="10"/>
      <c r="U8" s="7">
        <f>S8/$S$187</f>
        <v>1.4259910805827904E-3</v>
      </c>
    </row>
    <row r="9" spans="1:21" ht="21" x14ac:dyDescent="0.25">
      <c r="A9" s="2" t="s">
        <v>40</v>
      </c>
      <c r="C9" s="10">
        <v>0</v>
      </c>
      <c r="E9" s="10">
        <v>31251155610</v>
      </c>
      <c r="F9" s="10"/>
      <c r="G9" s="10">
        <v>2603657426</v>
      </c>
      <c r="H9" s="10"/>
      <c r="I9" s="10">
        <f t="shared" ref="I9:I72" si="1">C9+E9+G9</f>
        <v>33854813036</v>
      </c>
      <c r="J9" s="10"/>
      <c r="K9" s="7">
        <f t="shared" si="0"/>
        <v>7.5456857086005193E-3</v>
      </c>
      <c r="L9" s="10"/>
      <c r="M9" s="10">
        <v>0</v>
      </c>
      <c r="N9" s="10"/>
      <c r="O9" s="10">
        <v>98007907644</v>
      </c>
      <c r="P9" s="10"/>
      <c r="Q9" s="10">
        <v>2603657426</v>
      </c>
      <c r="R9" s="10"/>
      <c r="S9" s="10">
        <f t="shared" ref="S9:S72" si="2">M9+O9+Q9</f>
        <v>100611565070</v>
      </c>
      <c r="T9" s="10"/>
      <c r="U9" s="7">
        <f t="shared" ref="U9:U72" si="3">S9/$S$187</f>
        <v>1.0893993130115373E-2</v>
      </c>
    </row>
    <row r="10" spans="1:21" ht="21" x14ac:dyDescent="0.25">
      <c r="A10" s="2" t="s">
        <v>68</v>
      </c>
      <c r="C10" s="10">
        <v>0</v>
      </c>
      <c r="E10" s="10">
        <v>7604597591</v>
      </c>
      <c r="F10" s="10"/>
      <c r="G10" s="10">
        <v>944346290</v>
      </c>
      <c r="H10" s="10"/>
      <c r="I10" s="10">
        <f t="shared" si="1"/>
        <v>8548943881</v>
      </c>
      <c r="J10" s="10"/>
      <c r="K10" s="7">
        <f t="shared" si="0"/>
        <v>1.9054201716575553E-3</v>
      </c>
      <c r="L10" s="10"/>
      <c r="M10" s="10">
        <v>1825007912</v>
      </c>
      <c r="N10" s="10"/>
      <c r="O10" s="10">
        <v>6838347939</v>
      </c>
      <c r="P10" s="10"/>
      <c r="Q10" s="10">
        <v>944346290</v>
      </c>
      <c r="R10" s="10"/>
      <c r="S10" s="10">
        <f t="shared" si="2"/>
        <v>9607702141</v>
      </c>
      <c r="T10" s="10"/>
      <c r="U10" s="7">
        <f t="shared" si="3"/>
        <v>1.0403002979570762E-3</v>
      </c>
    </row>
    <row r="11" spans="1:21" ht="21" x14ac:dyDescent="0.25">
      <c r="A11" s="2" t="s">
        <v>62</v>
      </c>
      <c r="C11" s="10">
        <v>0</v>
      </c>
      <c r="E11" s="10">
        <v>235845137695</v>
      </c>
      <c r="F11" s="10"/>
      <c r="G11" s="10">
        <v>20715866954</v>
      </c>
      <c r="H11" s="10"/>
      <c r="I11" s="10">
        <f t="shared" si="1"/>
        <v>256561004649</v>
      </c>
      <c r="J11" s="10"/>
      <c r="K11" s="7">
        <f t="shared" si="0"/>
        <v>5.7183263842147149E-2</v>
      </c>
      <c r="L11" s="10"/>
      <c r="M11" s="10">
        <v>14263353627</v>
      </c>
      <c r="N11" s="10"/>
      <c r="O11" s="10">
        <v>382943729987</v>
      </c>
      <c r="P11" s="10"/>
      <c r="Q11" s="10">
        <v>36449300321</v>
      </c>
      <c r="R11" s="10"/>
      <c r="S11" s="10">
        <f t="shared" si="2"/>
        <v>433656383935</v>
      </c>
      <c r="T11" s="10"/>
      <c r="U11" s="7">
        <f t="shared" si="3"/>
        <v>4.6955334251402317E-2</v>
      </c>
    </row>
    <row r="12" spans="1:21" ht="21" x14ac:dyDescent="0.25">
      <c r="A12" s="2" t="s">
        <v>70</v>
      </c>
      <c r="C12" s="10">
        <v>0</v>
      </c>
      <c r="E12" s="10">
        <v>9540190275</v>
      </c>
      <c r="F12" s="10"/>
      <c r="G12" s="10">
        <v>-962020516</v>
      </c>
      <c r="H12" s="10"/>
      <c r="I12" s="10">
        <f t="shared" si="1"/>
        <v>8578169759</v>
      </c>
      <c r="J12" s="10"/>
      <c r="K12" s="7">
        <f t="shared" si="0"/>
        <v>1.9119341432370586E-3</v>
      </c>
      <c r="L12" s="10"/>
      <c r="M12" s="10">
        <v>1355043378</v>
      </c>
      <c r="N12" s="10"/>
      <c r="O12" s="10">
        <v>4926774550</v>
      </c>
      <c r="P12" s="10"/>
      <c r="Q12" s="10">
        <v>-1751940152</v>
      </c>
      <c r="R12" s="10"/>
      <c r="S12" s="10">
        <f t="shared" si="2"/>
        <v>4529877776</v>
      </c>
      <c r="T12" s="10"/>
      <c r="U12" s="7">
        <f t="shared" si="3"/>
        <v>4.9048493915855855E-4</v>
      </c>
    </row>
    <row r="13" spans="1:21" ht="21" x14ac:dyDescent="0.25">
      <c r="A13" s="2" t="s">
        <v>148</v>
      </c>
      <c r="C13" s="10">
        <v>0</v>
      </c>
      <c r="E13" s="10">
        <v>17406357613</v>
      </c>
      <c r="F13" s="10"/>
      <c r="G13" s="10">
        <v>-297352557</v>
      </c>
      <c r="H13" s="10"/>
      <c r="I13" s="10">
        <f t="shared" si="1"/>
        <v>17109005056</v>
      </c>
      <c r="J13" s="10"/>
      <c r="K13" s="7">
        <f t="shared" si="0"/>
        <v>3.8133182068426658E-3</v>
      </c>
      <c r="L13" s="10"/>
      <c r="M13" s="10">
        <v>0</v>
      </c>
      <c r="N13" s="10"/>
      <c r="O13" s="10">
        <v>-8128541730</v>
      </c>
      <c r="P13" s="10"/>
      <c r="Q13" s="10">
        <v>-2545244152</v>
      </c>
      <c r="R13" s="10"/>
      <c r="S13" s="10">
        <f t="shared" si="2"/>
        <v>-10673785882</v>
      </c>
      <c r="T13" s="10"/>
      <c r="U13" s="7">
        <f t="shared" si="3"/>
        <v>-1.1557334386949364E-3</v>
      </c>
    </row>
    <row r="14" spans="1:21" ht="21" x14ac:dyDescent="0.25">
      <c r="A14" s="2" t="s">
        <v>61</v>
      </c>
      <c r="C14" s="10">
        <v>0</v>
      </c>
      <c r="E14" s="10">
        <v>7828694858</v>
      </c>
      <c r="F14" s="10"/>
      <c r="G14" s="10">
        <v>32606274015</v>
      </c>
      <c r="H14" s="10"/>
      <c r="I14" s="10">
        <f t="shared" si="1"/>
        <v>40434968873</v>
      </c>
      <c r="J14" s="10"/>
      <c r="K14" s="7">
        <f t="shared" si="0"/>
        <v>9.0122951329921781E-3</v>
      </c>
      <c r="L14" s="10"/>
      <c r="M14" s="10">
        <v>12698508030</v>
      </c>
      <c r="N14" s="10"/>
      <c r="O14" s="10">
        <v>89150498149</v>
      </c>
      <c r="P14" s="10"/>
      <c r="Q14" s="10">
        <v>47755760830</v>
      </c>
      <c r="R14" s="10"/>
      <c r="S14" s="10">
        <f t="shared" si="2"/>
        <v>149604767009</v>
      </c>
      <c r="T14" s="10"/>
      <c r="U14" s="7">
        <f t="shared" si="3"/>
        <v>1.6198866431454836E-2</v>
      </c>
    </row>
    <row r="15" spans="1:21" ht="21" x14ac:dyDescent="0.25">
      <c r="A15" s="2" t="s">
        <v>17</v>
      </c>
      <c r="C15" s="10">
        <v>0</v>
      </c>
      <c r="E15" s="10">
        <v>75694644624</v>
      </c>
      <c r="F15" s="10"/>
      <c r="G15" s="10">
        <v>34580631550</v>
      </c>
      <c r="H15" s="10"/>
      <c r="I15" s="10">
        <f t="shared" si="1"/>
        <v>110275276174</v>
      </c>
      <c r="J15" s="10"/>
      <c r="K15" s="7">
        <f t="shared" si="0"/>
        <v>2.4578560648180186E-2</v>
      </c>
      <c r="L15" s="10"/>
      <c r="M15" s="10">
        <v>0</v>
      </c>
      <c r="N15" s="10"/>
      <c r="O15" s="10">
        <v>258101646362</v>
      </c>
      <c r="P15" s="10"/>
      <c r="Q15" s="10">
        <v>40340006824</v>
      </c>
      <c r="R15" s="10"/>
      <c r="S15" s="10">
        <f t="shared" si="2"/>
        <v>298441653186</v>
      </c>
      <c r="T15" s="10"/>
      <c r="U15" s="7">
        <f t="shared" si="3"/>
        <v>3.2314588459950278E-2</v>
      </c>
    </row>
    <row r="16" spans="1:21" ht="21" x14ac:dyDescent="0.25">
      <c r="A16" s="2" t="s">
        <v>142</v>
      </c>
      <c r="C16" s="10">
        <v>0</v>
      </c>
      <c r="E16" s="10">
        <v>38669337408</v>
      </c>
      <c r="F16" s="10"/>
      <c r="G16" s="10">
        <v>924076035</v>
      </c>
      <c r="H16" s="10"/>
      <c r="I16" s="10">
        <f t="shared" si="1"/>
        <v>39593413443</v>
      </c>
      <c r="J16" s="10"/>
      <c r="K16" s="7">
        <f t="shared" si="0"/>
        <v>8.8247261520501274E-3</v>
      </c>
      <c r="L16" s="10"/>
      <c r="M16" s="10">
        <v>0</v>
      </c>
      <c r="N16" s="10"/>
      <c r="O16" s="10">
        <v>56847405492</v>
      </c>
      <c r="P16" s="10"/>
      <c r="Q16" s="10">
        <v>924076035</v>
      </c>
      <c r="R16" s="10"/>
      <c r="S16" s="10">
        <f t="shared" si="2"/>
        <v>57771481527</v>
      </c>
      <c r="T16" s="10"/>
      <c r="U16" s="7">
        <f t="shared" si="3"/>
        <v>6.2553655977207944E-3</v>
      </c>
    </row>
    <row r="17" spans="1:21" ht="21" x14ac:dyDescent="0.25">
      <c r="A17" s="2" t="s">
        <v>147</v>
      </c>
      <c r="C17" s="10">
        <v>0</v>
      </c>
      <c r="E17" s="10">
        <v>-4055658252</v>
      </c>
      <c r="F17" s="10"/>
      <c r="G17" s="10">
        <v>1951443101</v>
      </c>
      <c r="H17" s="10"/>
      <c r="I17" s="10">
        <f t="shared" si="1"/>
        <v>-2104215151</v>
      </c>
      <c r="J17" s="10"/>
      <c r="K17" s="7">
        <f t="shared" si="0"/>
        <v>-4.6899524081960091E-4</v>
      </c>
      <c r="L17" s="10"/>
      <c r="M17" s="10">
        <v>3039183673</v>
      </c>
      <c r="N17" s="10"/>
      <c r="O17" s="10">
        <v>47205009950</v>
      </c>
      <c r="P17" s="10"/>
      <c r="Q17" s="10">
        <v>4146488379</v>
      </c>
      <c r="R17" s="10"/>
      <c r="S17" s="10">
        <f t="shared" si="2"/>
        <v>54390682002</v>
      </c>
      <c r="T17" s="10"/>
      <c r="U17" s="7">
        <f t="shared" si="3"/>
        <v>5.8893002574786192E-3</v>
      </c>
    </row>
    <row r="18" spans="1:21" ht="21" x14ac:dyDescent="0.25">
      <c r="A18" s="2" t="s">
        <v>113</v>
      </c>
      <c r="C18" s="10">
        <v>0</v>
      </c>
      <c r="E18" s="10">
        <v>3272240937</v>
      </c>
      <c r="F18" s="10"/>
      <c r="G18" s="10">
        <v>212338088</v>
      </c>
      <c r="H18" s="10"/>
      <c r="I18" s="10">
        <f t="shared" si="1"/>
        <v>3484579025</v>
      </c>
      <c r="J18" s="10"/>
      <c r="K18" s="7">
        <f t="shared" si="0"/>
        <v>7.7665583683690772E-4</v>
      </c>
      <c r="L18" s="10"/>
      <c r="M18" s="10">
        <v>0</v>
      </c>
      <c r="N18" s="10"/>
      <c r="O18" s="10">
        <v>3257998878</v>
      </c>
      <c r="P18" s="10"/>
      <c r="Q18" s="10">
        <v>212338088</v>
      </c>
      <c r="R18" s="10"/>
      <c r="S18" s="10">
        <f t="shared" si="2"/>
        <v>3470336966</v>
      </c>
      <c r="T18" s="10"/>
      <c r="U18" s="7">
        <f t="shared" si="3"/>
        <v>3.7576025221838273E-4</v>
      </c>
    </row>
    <row r="19" spans="1:21" ht="21" x14ac:dyDescent="0.25">
      <c r="A19" s="2" t="s">
        <v>118</v>
      </c>
      <c r="C19" s="10">
        <v>0</v>
      </c>
      <c r="E19" s="10">
        <v>5692829688</v>
      </c>
      <c r="F19" s="10"/>
      <c r="G19" s="10">
        <v>-48215252</v>
      </c>
      <c r="H19" s="10"/>
      <c r="I19" s="10">
        <f t="shared" si="1"/>
        <v>5644614436</v>
      </c>
      <c r="J19" s="10"/>
      <c r="K19" s="7">
        <f t="shared" si="0"/>
        <v>1.2580925032725494E-3</v>
      </c>
      <c r="L19" s="10"/>
      <c r="M19" s="10">
        <v>0</v>
      </c>
      <c r="N19" s="10"/>
      <c r="O19" s="10">
        <v>3137959293</v>
      </c>
      <c r="P19" s="10"/>
      <c r="Q19" s="10">
        <v>-48215252</v>
      </c>
      <c r="R19" s="10"/>
      <c r="S19" s="10">
        <f t="shared" si="2"/>
        <v>3089744041</v>
      </c>
      <c r="T19" s="10"/>
      <c r="U19" s="7">
        <f t="shared" si="3"/>
        <v>3.3455050950703701E-4</v>
      </c>
    </row>
    <row r="20" spans="1:21" ht="21" x14ac:dyDescent="0.25">
      <c r="A20" s="2" t="s">
        <v>30</v>
      </c>
      <c r="C20" s="10">
        <v>0</v>
      </c>
      <c r="E20" s="10">
        <v>18008450910</v>
      </c>
      <c r="F20" s="10"/>
      <c r="G20" s="10">
        <v>-5349854853</v>
      </c>
      <c r="H20" s="10"/>
      <c r="I20" s="10">
        <f t="shared" si="1"/>
        <v>12658596057</v>
      </c>
      <c r="J20" s="10"/>
      <c r="K20" s="7">
        <f t="shared" si="0"/>
        <v>2.8213946199224784E-3</v>
      </c>
      <c r="L20" s="10"/>
      <c r="M20" s="10">
        <v>0</v>
      </c>
      <c r="N20" s="10"/>
      <c r="O20" s="10">
        <v>-284219101</v>
      </c>
      <c r="P20" s="10"/>
      <c r="Q20" s="10">
        <v>-5349854853</v>
      </c>
      <c r="R20" s="10"/>
      <c r="S20" s="10">
        <f t="shared" si="2"/>
        <v>-5634073954</v>
      </c>
      <c r="T20" s="10"/>
      <c r="U20" s="7">
        <f t="shared" si="3"/>
        <v>-6.1004480853403694E-4</v>
      </c>
    </row>
    <row r="21" spans="1:21" ht="21" x14ac:dyDescent="0.25">
      <c r="A21" s="2" t="s">
        <v>101</v>
      </c>
      <c r="C21" s="10">
        <v>0</v>
      </c>
      <c r="E21" s="10">
        <v>39055054665</v>
      </c>
      <c r="F21" s="10"/>
      <c r="G21" s="10">
        <v>9952622262</v>
      </c>
      <c r="H21" s="10"/>
      <c r="I21" s="10">
        <f t="shared" si="1"/>
        <v>49007676927</v>
      </c>
      <c r="J21" s="10"/>
      <c r="K21" s="7">
        <f t="shared" si="0"/>
        <v>1.0923011951256292E-2</v>
      </c>
      <c r="L21" s="10"/>
      <c r="M21" s="10">
        <v>1628872187</v>
      </c>
      <c r="N21" s="10"/>
      <c r="O21" s="10">
        <v>77123193482</v>
      </c>
      <c r="P21" s="10"/>
      <c r="Q21" s="10">
        <v>18431968621</v>
      </c>
      <c r="R21" s="10"/>
      <c r="S21" s="10">
        <f t="shared" si="2"/>
        <v>97184034290</v>
      </c>
      <c r="T21" s="10"/>
      <c r="U21" s="7">
        <f t="shared" si="3"/>
        <v>1.0522867835079953E-2</v>
      </c>
    </row>
    <row r="22" spans="1:21" ht="21" x14ac:dyDescent="0.25">
      <c r="A22" s="2" t="s">
        <v>119</v>
      </c>
      <c r="C22" s="10">
        <v>0</v>
      </c>
      <c r="E22" s="10">
        <v>12300864581</v>
      </c>
      <c r="F22" s="10"/>
      <c r="G22" s="10">
        <v>20118271790</v>
      </c>
      <c r="H22" s="10"/>
      <c r="I22" s="10">
        <f t="shared" si="1"/>
        <v>32419136371</v>
      </c>
      <c r="J22" s="10"/>
      <c r="K22" s="7">
        <f t="shared" si="0"/>
        <v>7.2256967935312747E-3</v>
      </c>
      <c r="L22" s="10"/>
      <c r="M22" s="10">
        <v>0</v>
      </c>
      <c r="N22" s="10"/>
      <c r="O22" s="10">
        <v>81871770059</v>
      </c>
      <c r="P22" s="10"/>
      <c r="Q22" s="10">
        <v>20118271790</v>
      </c>
      <c r="R22" s="10"/>
      <c r="S22" s="10">
        <f t="shared" si="2"/>
        <v>101990041849</v>
      </c>
      <c r="T22" s="10"/>
      <c r="U22" s="7">
        <f t="shared" si="3"/>
        <v>1.104325148376489E-2</v>
      </c>
    </row>
    <row r="23" spans="1:21" ht="21" x14ac:dyDescent="0.25">
      <c r="A23" s="2" t="s">
        <v>85</v>
      </c>
      <c r="C23" s="10">
        <v>0</v>
      </c>
      <c r="E23" s="10">
        <v>14854882358</v>
      </c>
      <c r="F23" s="10"/>
      <c r="G23" s="10">
        <v>1373952991</v>
      </c>
      <c r="H23" s="10"/>
      <c r="I23" s="10">
        <f t="shared" si="1"/>
        <v>16228835349</v>
      </c>
      <c r="J23" s="10"/>
      <c r="K23" s="7">
        <f t="shared" si="0"/>
        <v>3.6171427332935819E-3</v>
      </c>
      <c r="L23" s="10"/>
      <c r="M23" s="10">
        <v>0</v>
      </c>
      <c r="N23" s="10"/>
      <c r="O23" s="10">
        <v>33440495600</v>
      </c>
      <c r="P23" s="10"/>
      <c r="Q23" s="10">
        <v>4850532652</v>
      </c>
      <c r="R23" s="10"/>
      <c r="S23" s="10">
        <f t="shared" si="2"/>
        <v>38291028252</v>
      </c>
      <c r="T23" s="10"/>
      <c r="U23" s="7">
        <f t="shared" si="3"/>
        <v>4.1460660952060231E-3</v>
      </c>
    </row>
    <row r="24" spans="1:21" ht="21" x14ac:dyDescent="0.25">
      <c r="A24" s="2" t="s">
        <v>21</v>
      </c>
      <c r="C24" s="10">
        <v>0</v>
      </c>
      <c r="E24" s="10">
        <v>64896305832</v>
      </c>
      <c r="F24" s="10"/>
      <c r="G24" s="10">
        <v>1423990755</v>
      </c>
      <c r="H24" s="10"/>
      <c r="I24" s="10">
        <f t="shared" si="1"/>
        <v>66320296587</v>
      </c>
      <c r="J24" s="10"/>
      <c r="K24" s="7">
        <f t="shared" si="0"/>
        <v>1.4781712532706414E-2</v>
      </c>
      <c r="L24" s="10"/>
      <c r="M24" s="10">
        <v>1943001178</v>
      </c>
      <c r="N24" s="10"/>
      <c r="O24" s="10">
        <v>72065266502</v>
      </c>
      <c r="P24" s="10"/>
      <c r="Q24" s="10">
        <v>1423990755</v>
      </c>
      <c r="R24" s="10"/>
      <c r="S24" s="10">
        <f t="shared" si="2"/>
        <v>75432258435</v>
      </c>
      <c r="T24" s="10"/>
      <c r="U24" s="7">
        <f t="shared" si="3"/>
        <v>8.1676346512276482E-3</v>
      </c>
    </row>
    <row r="25" spans="1:21" ht="21" x14ac:dyDescent="0.25">
      <c r="A25" s="2" t="s">
        <v>108</v>
      </c>
      <c r="C25" s="10">
        <v>0</v>
      </c>
      <c r="E25" s="10">
        <v>10789482568</v>
      </c>
      <c r="F25" s="10"/>
      <c r="G25" s="10">
        <v>-1526788077</v>
      </c>
      <c r="H25" s="10"/>
      <c r="I25" s="10">
        <f t="shared" si="1"/>
        <v>9262694491</v>
      </c>
      <c r="J25" s="10"/>
      <c r="K25" s="7">
        <f t="shared" si="0"/>
        <v>2.0645035425110557E-3</v>
      </c>
      <c r="L25" s="10"/>
      <c r="M25" s="10">
        <v>4075198497</v>
      </c>
      <c r="N25" s="10"/>
      <c r="O25" s="10">
        <v>2867171813</v>
      </c>
      <c r="P25" s="10"/>
      <c r="Q25" s="10">
        <v>-1526788077</v>
      </c>
      <c r="R25" s="10"/>
      <c r="S25" s="10">
        <f t="shared" si="2"/>
        <v>5415582233</v>
      </c>
      <c r="T25" s="10"/>
      <c r="U25" s="7">
        <f t="shared" si="3"/>
        <v>5.8638701824019707E-4</v>
      </c>
    </row>
    <row r="26" spans="1:21" ht="21" x14ac:dyDescent="0.25">
      <c r="A26" s="2" t="s">
        <v>33</v>
      </c>
      <c r="C26" s="10">
        <v>0</v>
      </c>
      <c r="E26" s="10">
        <v>11872900871</v>
      </c>
      <c r="F26" s="10"/>
      <c r="G26" s="10">
        <v>324769705</v>
      </c>
      <c r="H26" s="10"/>
      <c r="I26" s="10">
        <f t="shared" si="1"/>
        <v>12197670576</v>
      </c>
      <c r="J26" s="10"/>
      <c r="K26" s="7">
        <f t="shared" si="0"/>
        <v>2.7186618471550395E-3</v>
      </c>
      <c r="L26" s="10"/>
      <c r="M26" s="10">
        <v>5182787640</v>
      </c>
      <c r="N26" s="10"/>
      <c r="O26" s="10">
        <v>13825819869</v>
      </c>
      <c r="P26" s="10"/>
      <c r="Q26" s="10">
        <v>3540572813</v>
      </c>
      <c r="R26" s="10"/>
      <c r="S26" s="10">
        <f t="shared" si="2"/>
        <v>22549180322</v>
      </c>
      <c r="T26" s="10"/>
      <c r="U26" s="7">
        <f t="shared" si="3"/>
        <v>2.4415743393584079E-3</v>
      </c>
    </row>
    <row r="27" spans="1:21" ht="21" x14ac:dyDescent="0.25">
      <c r="A27" s="2" t="s">
        <v>44</v>
      </c>
      <c r="C27" s="10">
        <v>0</v>
      </c>
      <c r="E27" s="10">
        <v>3325064510</v>
      </c>
      <c r="F27" s="10"/>
      <c r="G27" s="10">
        <v>205608053</v>
      </c>
      <c r="H27" s="10"/>
      <c r="I27" s="10">
        <f t="shared" si="1"/>
        <v>3530672563</v>
      </c>
      <c r="J27" s="10"/>
      <c r="K27" s="7">
        <f t="shared" si="0"/>
        <v>7.8692933474621795E-4</v>
      </c>
      <c r="L27" s="10"/>
      <c r="M27" s="10">
        <v>0</v>
      </c>
      <c r="N27" s="10"/>
      <c r="O27" s="10">
        <v>4760336877</v>
      </c>
      <c r="P27" s="10"/>
      <c r="Q27" s="10">
        <v>771531057</v>
      </c>
      <c r="R27" s="10"/>
      <c r="S27" s="10">
        <f t="shared" si="2"/>
        <v>5531867934</v>
      </c>
      <c r="T27" s="10"/>
      <c r="U27" s="7">
        <f t="shared" si="3"/>
        <v>5.9897817142366336E-4</v>
      </c>
    </row>
    <row r="28" spans="1:21" ht="21" x14ac:dyDescent="0.25">
      <c r="A28" s="2" t="s">
        <v>106</v>
      </c>
      <c r="C28" s="10">
        <v>0</v>
      </c>
      <c r="E28" s="10">
        <v>30118135448</v>
      </c>
      <c r="F28" s="10"/>
      <c r="G28" s="10">
        <v>5864125934</v>
      </c>
      <c r="H28" s="10"/>
      <c r="I28" s="10">
        <f t="shared" si="1"/>
        <v>35982261382</v>
      </c>
      <c r="J28" s="10"/>
      <c r="K28" s="7">
        <f t="shared" si="0"/>
        <v>8.0198592496898702E-3</v>
      </c>
      <c r="L28" s="10"/>
      <c r="M28" s="10">
        <v>0</v>
      </c>
      <c r="N28" s="10"/>
      <c r="O28" s="10">
        <v>125894801751</v>
      </c>
      <c r="P28" s="10"/>
      <c r="Q28" s="10">
        <v>39066111091</v>
      </c>
      <c r="R28" s="10"/>
      <c r="S28" s="10">
        <f t="shared" si="2"/>
        <v>164960912842</v>
      </c>
      <c r="T28" s="10"/>
      <c r="U28" s="7">
        <f t="shared" si="3"/>
        <v>1.7861595234981157E-2</v>
      </c>
    </row>
    <row r="29" spans="1:21" ht="21" x14ac:dyDescent="0.25">
      <c r="A29" s="2" t="s">
        <v>82</v>
      </c>
      <c r="C29" s="10">
        <v>0</v>
      </c>
      <c r="E29" s="10">
        <v>0</v>
      </c>
      <c r="F29" s="10"/>
      <c r="G29" s="10">
        <v>4033535774</v>
      </c>
      <c r="H29" s="10"/>
      <c r="I29" s="10">
        <f t="shared" si="1"/>
        <v>4033535774</v>
      </c>
      <c r="J29" s="10"/>
      <c r="K29" s="7">
        <f t="shared" si="0"/>
        <v>8.9900934359425937E-4</v>
      </c>
      <c r="L29" s="10"/>
      <c r="M29" s="10">
        <v>1229202388</v>
      </c>
      <c r="N29" s="10"/>
      <c r="O29" s="10">
        <v>0</v>
      </c>
      <c r="P29" s="10"/>
      <c r="Q29" s="10">
        <v>27585481672</v>
      </c>
      <c r="R29" s="10"/>
      <c r="S29" s="10">
        <f t="shared" si="2"/>
        <v>28814684060</v>
      </c>
      <c r="T29" s="10"/>
      <c r="U29" s="7">
        <f t="shared" si="3"/>
        <v>3.1199889394194959E-3</v>
      </c>
    </row>
    <row r="30" spans="1:21" ht="21" x14ac:dyDescent="0.25">
      <c r="A30" s="2" t="s">
        <v>133</v>
      </c>
      <c r="C30" s="10">
        <v>0</v>
      </c>
      <c r="E30" s="10">
        <v>-4240105937</v>
      </c>
      <c r="F30" s="10"/>
      <c r="G30" s="10">
        <v>8643977590</v>
      </c>
      <c r="H30" s="10"/>
      <c r="I30" s="10">
        <f t="shared" si="1"/>
        <v>4403871653</v>
      </c>
      <c r="J30" s="10"/>
      <c r="K30" s="7">
        <f t="shared" si="0"/>
        <v>9.8155117144546633E-4</v>
      </c>
      <c r="L30" s="10"/>
      <c r="M30" s="10">
        <v>0</v>
      </c>
      <c r="N30" s="10"/>
      <c r="O30" s="10">
        <v>13795668884</v>
      </c>
      <c r="P30" s="10"/>
      <c r="Q30" s="10">
        <v>29504825596</v>
      </c>
      <c r="R30" s="10"/>
      <c r="S30" s="10">
        <f t="shared" si="2"/>
        <v>43300494480</v>
      </c>
      <c r="T30" s="10"/>
      <c r="U30" s="7">
        <f t="shared" si="3"/>
        <v>4.6884797892521105E-3</v>
      </c>
    </row>
    <row r="31" spans="1:21" ht="21" x14ac:dyDescent="0.25">
      <c r="A31" s="2" t="s">
        <v>49</v>
      </c>
      <c r="C31" s="10">
        <v>0</v>
      </c>
      <c r="E31" s="10">
        <v>-5218475731</v>
      </c>
      <c r="F31" s="10"/>
      <c r="G31" s="10">
        <v>10898461791</v>
      </c>
      <c r="H31" s="10"/>
      <c r="I31" s="10">
        <f t="shared" si="1"/>
        <v>5679986060</v>
      </c>
      <c r="J31" s="10"/>
      <c r="K31" s="7">
        <f t="shared" si="0"/>
        <v>1.2659762614082974E-3</v>
      </c>
      <c r="L31" s="10"/>
      <c r="M31" s="10">
        <v>0</v>
      </c>
      <c r="N31" s="10"/>
      <c r="O31" s="10">
        <v>95358889353</v>
      </c>
      <c r="P31" s="10"/>
      <c r="Q31" s="10">
        <v>10898461791</v>
      </c>
      <c r="R31" s="10"/>
      <c r="S31" s="10">
        <f t="shared" si="2"/>
        <v>106257351144</v>
      </c>
      <c r="T31" s="10"/>
      <c r="U31" s="7">
        <f t="shared" si="3"/>
        <v>1.150530610056231E-2</v>
      </c>
    </row>
    <row r="32" spans="1:21" ht="21" x14ac:dyDescent="0.25">
      <c r="A32" s="2" t="s">
        <v>73</v>
      </c>
      <c r="C32" s="10">
        <v>0</v>
      </c>
      <c r="E32" s="10">
        <v>109610624742</v>
      </c>
      <c r="F32" s="10"/>
      <c r="G32" s="10">
        <v>18116400570</v>
      </c>
      <c r="H32" s="10"/>
      <c r="I32" s="10">
        <f t="shared" si="1"/>
        <v>127727025312</v>
      </c>
      <c r="J32" s="10"/>
      <c r="K32" s="7">
        <f t="shared" si="0"/>
        <v>2.8468270921300245E-2</v>
      </c>
      <c r="L32" s="10"/>
      <c r="M32" s="10">
        <v>0</v>
      </c>
      <c r="N32" s="10"/>
      <c r="O32" s="10">
        <v>239464297814</v>
      </c>
      <c r="P32" s="10"/>
      <c r="Q32" s="10">
        <v>27561544307</v>
      </c>
      <c r="R32" s="10"/>
      <c r="S32" s="10">
        <f t="shared" si="2"/>
        <v>267025842121</v>
      </c>
      <c r="T32" s="10"/>
      <c r="U32" s="7">
        <f t="shared" si="3"/>
        <v>2.8912955360604311E-2</v>
      </c>
    </row>
    <row r="33" spans="1:21" ht="21" x14ac:dyDescent="0.25">
      <c r="A33" s="2" t="s">
        <v>149</v>
      </c>
      <c r="C33" s="10">
        <v>0</v>
      </c>
      <c r="E33" s="10">
        <v>0</v>
      </c>
      <c r="F33" s="10"/>
      <c r="G33" s="10">
        <v>1558071741</v>
      </c>
      <c r="H33" s="10"/>
      <c r="I33" s="10">
        <f t="shared" si="1"/>
        <v>1558071741</v>
      </c>
      <c r="J33" s="10"/>
      <c r="K33" s="7">
        <f t="shared" si="0"/>
        <v>3.4726878144435044E-4</v>
      </c>
      <c r="L33" s="10"/>
      <c r="M33" s="10">
        <v>0</v>
      </c>
      <c r="N33" s="10"/>
      <c r="O33" s="10">
        <v>0</v>
      </c>
      <c r="P33" s="10"/>
      <c r="Q33" s="10">
        <v>4816499474</v>
      </c>
      <c r="R33" s="10"/>
      <c r="S33" s="10">
        <f t="shared" si="2"/>
        <v>4816499474</v>
      </c>
      <c r="T33" s="10"/>
      <c r="U33" s="7">
        <f t="shared" si="3"/>
        <v>5.2151968955511149E-4</v>
      </c>
    </row>
    <row r="34" spans="1:21" ht="21" x14ac:dyDescent="0.25">
      <c r="A34" s="2" t="s">
        <v>212</v>
      </c>
      <c r="C34" s="10">
        <v>0</v>
      </c>
      <c r="E34" s="10">
        <v>0</v>
      </c>
      <c r="F34" s="10"/>
      <c r="G34" s="10">
        <v>0</v>
      </c>
      <c r="H34" s="10"/>
      <c r="I34" s="10">
        <f t="shared" si="1"/>
        <v>0</v>
      </c>
      <c r="J34" s="10"/>
      <c r="K34" s="7">
        <f t="shared" si="0"/>
        <v>0</v>
      </c>
      <c r="L34" s="10"/>
      <c r="M34" s="10">
        <v>1412704200</v>
      </c>
      <c r="N34" s="10"/>
      <c r="O34" s="10">
        <v>0</v>
      </c>
      <c r="P34" s="10"/>
      <c r="Q34" s="10">
        <v>1689084658</v>
      </c>
      <c r="R34" s="10"/>
      <c r="S34" s="10">
        <f t="shared" si="2"/>
        <v>3101788858</v>
      </c>
      <c r="T34" s="10"/>
      <c r="U34" s="7">
        <f t="shared" si="3"/>
        <v>3.3585469510001733E-4</v>
      </c>
    </row>
    <row r="35" spans="1:21" ht="21" x14ac:dyDescent="0.25">
      <c r="A35" s="2" t="s">
        <v>131</v>
      </c>
      <c r="C35" s="10">
        <v>0</v>
      </c>
      <c r="E35" s="10">
        <v>33915296751</v>
      </c>
      <c r="F35" s="10"/>
      <c r="G35" s="10">
        <v>0</v>
      </c>
      <c r="H35" s="10"/>
      <c r="I35" s="10">
        <f t="shared" si="1"/>
        <v>33915296751</v>
      </c>
      <c r="J35" s="10"/>
      <c r="K35" s="7">
        <f t="shared" si="0"/>
        <v>7.5591665422826684E-3</v>
      </c>
      <c r="L35" s="10"/>
      <c r="M35" s="10">
        <v>6187332776</v>
      </c>
      <c r="N35" s="10"/>
      <c r="O35" s="10">
        <v>56857038353</v>
      </c>
      <c r="P35" s="10"/>
      <c r="Q35" s="10">
        <v>52919747864</v>
      </c>
      <c r="R35" s="10"/>
      <c r="S35" s="10">
        <f t="shared" si="2"/>
        <v>115964118993</v>
      </c>
      <c r="T35" s="10"/>
      <c r="U35" s="7">
        <f t="shared" si="3"/>
        <v>1.2556333009735812E-2</v>
      </c>
    </row>
    <row r="36" spans="1:21" ht="21" x14ac:dyDescent="0.25">
      <c r="A36" s="2" t="s">
        <v>24</v>
      </c>
      <c r="C36" s="10">
        <v>0</v>
      </c>
      <c r="E36" s="10">
        <v>24220689729</v>
      </c>
      <c r="F36" s="10"/>
      <c r="G36" s="10">
        <v>0</v>
      </c>
      <c r="H36" s="10"/>
      <c r="I36" s="10">
        <f t="shared" si="1"/>
        <v>24220689729</v>
      </c>
      <c r="J36" s="10"/>
      <c r="K36" s="7">
        <f t="shared" si="0"/>
        <v>5.3983967404049879E-3</v>
      </c>
      <c r="L36" s="10"/>
      <c r="M36" s="10">
        <v>2513165663</v>
      </c>
      <c r="N36" s="10"/>
      <c r="O36" s="10">
        <v>22604886211</v>
      </c>
      <c r="P36" s="10"/>
      <c r="Q36" s="10">
        <v>-5777540648</v>
      </c>
      <c r="R36" s="10"/>
      <c r="S36" s="10">
        <f t="shared" si="2"/>
        <v>19340511226</v>
      </c>
      <c r="T36" s="10"/>
      <c r="U36" s="7">
        <f t="shared" si="3"/>
        <v>2.094146893375259E-3</v>
      </c>
    </row>
    <row r="37" spans="1:21" ht="21" x14ac:dyDescent="0.25">
      <c r="A37" s="2" t="s">
        <v>39</v>
      </c>
      <c r="C37" s="10">
        <v>0</v>
      </c>
      <c r="E37" s="10">
        <v>54437385032</v>
      </c>
      <c r="F37" s="10"/>
      <c r="G37" s="10">
        <v>0</v>
      </c>
      <c r="H37" s="10"/>
      <c r="I37" s="10">
        <f t="shared" si="1"/>
        <v>54437385032</v>
      </c>
      <c r="J37" s="10"/>
      <c r="K37" s="7">
        <f t="shared" si="0"/>
        <v>1.213320533812285E-2</v>
      </c>
      <c r="L37" s="10"/>
      <c r="M37" s="10">
        <v>9900108856</v>
      </c>
      <c r="N37" s="10"/>
      <c r="O37" s="10">
        <v>104660262834</v>
      </c>
      <c r="P37" s="10"/>
      <c r="Q37" s="10">
        <v>50539288578</v>
      </c>
      <c r="R37" s="10"/>
      <c r="S37" s="10">
        <f t="shared" si="2"/>
        <v>165099660268</v>
      </c>
      <c r="T37" s="10"/>
      <c r="U37" s="7">
        <f t="shared" si="3"/>
        <v>1.7876618493039152E-2</v>
      </c>
    </row>
    <row r="38" spans="1:21" ht="21" x14ac:dyDescent="0.25">
      <c r="A38" s="2" t="s">
        <v>221</v>
      </c>
      <c r="C38" s="10">
        <v>0</v>
      </c>
      <c r="E38" s="10">
        <v>0</v>
      </c>
      <c r="F38" s="10"/>
      <c r="G38" s="10">
        <v>0</v>
      </c>
      <c r="H38" s="10"/>
      <c r="I38" s="10">
        <f t="shared" si="1"/>
        <v>0</v>
      </c>
      <c r="J38" s="10"/>
      <c r="K38" s="7">
        <f t="shared" si="0"/>
        <v>0</v>
      </c>
      <c r="L38" s="10"/>
      <c r="M38" s="10">
        <v>8679813140</v>
      </c>
      <c r="N38" s="10"/>
      <c r="O38" s="10">
        <v>0</v>
      </c>
      <c r="P38" s="10"/>
      <c r="Q38" s="10">
        <v>9318472046</v>
      </c>
      <c r="R38" s="10"/>
      <c r="S38" s="10">
        <f t="shared" si="2"/>
        <v>17998285186</v>
      </c>
      <c r="T38" s="10"/>
      <c r="U38" s="7">
        <f t="shared" si="3"/>
        <v>1.948813687906796E-3</v>
      </c>
    </row>
    <row r="39" spans="1:21" ht="21" x14ac:dyDescent="0.25">
      <c r="A39" s="2" t="s">
        <v>245</v>
      </c>
      <c r="C39" s="10">
        <v>0</v>
      </c>
      <c r="E39" s="10">
        <v>0</v>
      </c>
      <c r="F39" s="10"/>
      <c r="G39" s="10">
        <v>0</v>
      </c>
      <c r="H39" s="10"/>
      <c r="I39" s="10">
        <f t="shared" si="1"/>
        <v>0</v>
      </c>
      <c r="J39" s="10"/>
      <c r="K39" s="7">
        <f t="shared" si="0"/>
        <v>0</v>
      </c>
      <c r="L39" s="10"/>
      <c r="M39" s="10">
        <v>0</v>
      </c>
      <c r="N39" s="10"/>
      <c r="O39" s="10">
        <v>0</v>
      </c>
      <c r="P39" s="10"/>
      <c r="Q39" s="10">
        <v>-595000020</v>
      </c>
      <c r="R39" s="10"/>
      <c r="S39" s="10">
        <f t="shared" si="2"/>
        <v>-595000020</v>
      </c>
      <c r="T39" s="10"/>
      <c r="U39" s="7">
        <f t="shared" si="3"/>
        <v>-6.4425258923154016E-5</v>
      </c>
    </row>
    <row r="40" spans="1:21" ht="21" x14ac:dyDescent="0.25">
      <c r="A40" s="2" t="s">
        <v>233</v>
      </c>
      <c r="C40" s="10">
        <v>0</v>
      </c>
      <c r="E40" s="10">
        <v>0</v>
      </c>
      <c r="F40" s="10"/>
      <c r="G40" s="10">
        <v>0</v>
      </c>
      <c r="H40" s="10"/>
      <c r="I40" s="10">
        <f t="shared" si="1"/>
        <v>0</v>
      </c>
      <c r="J40" s="10"/>
      <c r="K40" s="7">
        <f t="shared" si="0"/>
        <v>0</v>
      </c>
      <c r="L40" s="10"/>
      <c r="M40" s="10">
        <v>426129900</v>
      </c>
      <c r="N40" s="10"/>
      <c r="O40" s="10">
        <v>0</v>
      </c>
      <c r="P40" s="10"/>
      <c r="Q40" s="10">
        <v>1293337842</v>
      </c>
      <c r="R40" s="10"/>
      <c r="S40" s="10">
        <f t="shared" si="2"/>
        <v>1719467742</v>
      </c>
      <c r="T40" s="10"/>
      <c r="U40" s="7">
        <f t="shared" si="3"/>
        <v>1.8618008531892319E-4</v>
      </c>
    </row>
    <row r="41" spans="1:21" ht="21" x14ac:dyDescent="0.25">
      <c r="A41" s="2" t="s">
        <v>246</v>
      </c>
      <c r="C41" s="10">
        <v>0</v>
      </c>
      <c r="E41" s="10">
        <v>0</v>
      </c>
      <c r="F41" s="10"/>
      <c r="G41" s="10">
        <v>0</v>
      </c>
      <c r="H41" s="10"/>
      <c r="I41" s="10">
        <f t="shared" si="1"/>
        <v>0</v>
      </c>
      <c r="J41" s="10"/>
      <c r="K41" s="7">
        <f t="shared" si="0"/>
        <v>0</v>
      </c>
      <c r="L41" s="10"/>
      <c r="M41" s="10">
        <v>0</v>
      </c>
      <c r="N41" s="10"/>
      <c r="O41" s="10">
        <v>0</v>
      </c>
      <c r="P41" s="10"/>
      <c r="Q41" s="10">
        <v>73019605623</v>
      </c>
      <c r="R41" s="10"/>
      <c r="S41" s="10">
        <f t="shared" si="2"/>
        <v>73019605623</v>
      </c>
      <c r="T41" s="10"/>
      <c r="U41" s="7">
        <f t="shared" si="3"/>
        <v>7.9063980514292552E-3</v>
      </c>
    </row>
    <row r="42" spans="1:21" ht="21" x14ac:dyDescent="0.25">
      <c r="A42" s="2" t="s">
        <v>229</v>
      </c>
      <c r="C42" s="10">
        <v>0</v>
      </c>
      <c r="E42" s="10">
        <v>0</v>
      </c>
      <c r="F42" s="10"/>
      <c r="G42" s="10">
        <v>0</v>
      </c>
      <c r="H42" s="10"/>
      <c r="I42" s="10">
        <f t="shared" si="1"/>
        <v>0</v>
      </c>
      <c r="J42" s="10"/>
      <c r="K42" s="7">
        <f t="shared" si="0"/>
        <v>0</v>
      </c>
      <c r="L42" s="10"/>
      <c r="M42" s="10">
        <v>11156862400</v>
      </c>
      <c r="N42" s="10"/>
      <c r="O42" s="10">
        <v>0</v>
      </c>
      <c r="P42" s="10"/>
      <c r="Q42" s="10">
        <v>16067883234</v>
      </c>
      <c r="R42" s="10"/>
      <c r="S42" s="10">
        <f t="shared" si="2"/>
        <v>27224745634</v>
      </c>
      <c r="T42" s="10"/>
      <c r="U42" s="7">
        <f t="shared" si="3"/>
        <v>2.9478339960181126E-3</v>
      </c>
    </row>
    <row r="43" spans="1:21" ht="21" x14ac:dyDescent="0.25">
      <c r="A43" s="2" t="s">
        <v>247</v>
      </c>
      <c r="C43" s="10">
        <v>0</v>
      </c>
      <c r="E43" s="10">
        <v>0</v>
      </c>
      <c r="F43" s="10"/>
      <c r="G43" s="10">
        <v>0</v>
      </c>
      <c r="H43" s="10"/>
      <c r="I43" s="10">
        <f t="shared" si="1"/>
        <v>0</v>
      </c>
      <c r="J43" s="10"/>
      <c r="K43" s="7">
        <f t="shared" si="0"/>
        <v>0</v>
      </c>
      <c r="L43" s="10"/>
      <c r="M43" s="10">
        <v>0</v>
      </c>
      <c r="N43" s="10"/>
      <c r="O43" s="10">
        <v>0</v>
      </c>
      <c r="P43" s="10"/>
      <c r="Q43" s="10">
        <v>17608462081</v>
      </c>
      <c r="R43" s="10"/>
      <c r="S43" s="10">
        <f t="shared" si="2"/>
        <v>17608462081</v>
      </c>
      <c r="T43" s="10"/>
      <c r="U43" s="7">
        <f t="shared" si="3"/>
        <v>1.9066045221426454E-3</v>
      </c>
    </row>
    <row r="44" spans="1:21" ht="21" x14ac:dyDescent="0.25">
      <c r="A44" s="2" t="s">
        <v>93</v>
      </c>
      <c r="C44" s="10">
        <v>0</v>
      </c>
      <c r="E44" s="10">
        <v>5481619725</v>
      </c>
      <c r="F44" s="10"/>
      <c r="G44" s="10">
        <v>0</v>
      </c>
      <c r="H44" s="10"/>
      <c r="I44" s="10">
        <f t="shared" si="1"/>
        <v>5481619725</v>
      </c>
      <c r="J44" s="10"/>
      <c r="K44" s="7">
        <f t="shared" si="0"/>
        <v>1.2217636403701808E-3</v>
      </c>
      <c r="L44" s="10"/>
      <c r="M44" s="10">
        <v>0</v>
      </c>
      <c r="N44" s="10"/>
      <c r="O44" s="10">
        <v>22730147850</v>
      </c>
      <c r="P44" s="10"/>
      <c r="Q44" s="10">
        <v>1235577812</v>
      </c>
      <c r="R44" s="10"/>
      <c r="S44" s="10">
        <f t="shared" si="2"/>
        <v>23965725662</v>
      </c>
      <c r="T44" s="10"/>
      <c r="U44" s="7">
        <f t="shared" si="3"/>
        <v>2.5949546708513168E-3</v>
      </c>
    </row>
    <row r="45" spans="1:21" ht="21" x14ac:dyDescent="0.25">
      <c r="A45" s="2" t="s">
        <v>46</v>
      </c>
      <c r="C45" s="10">
        <v>0</v>
      </c>
      <c r="E45" s="10">
        <v>53310108</v>
      </c>
      <c r="F45" s="10"/>
      <c r="G45" s="10">
        <v>0</v>
      </c>
      <c r="H45" s="10"/>
      <c r="I45" s="10">
        <f t="shared" si="1"/>
        <v>53310108</v>
      </c>
      <c r="J45" s="10"/>
      <c r="K45" s="7">
        <f t="shared" si="0"/>
        <v>1.1881953671751189E-5</v>
      </c>
      <c r="L45" s="10"/>
      <c r="M45" s="10">
        <v>0</v>
      </c>
      <c r="N45" s="10"/>
      <c r="O45" s="10">
        <v>2952638216</v>
      </c>
      <c r="P45" s="10"/>
      <c r="Q45" s="10">
        <v>7427107195</v>
      </c>
      <c r="R45" s="10"/>
      <c r="S45" s="10">
        <f t="shared" si="2"/>
        <v>10379745411</v>
      </c>
      <c r="T45" s="10"/>
      <c r="U45" s="7">
        <f t="shared" si="3"/>
        <v>1.1238954003061961E-3</v>
      </c>
    </row>
    <row r="46" spans="1:21" ht="21" x14ac:dyDescent="0.25">
      <c r="A46" s="2" t="s">
        <v>47</v>
      </c>
      <c r="C46" s="10">
        <v>0</v>
      </c>
      <c r="E46" s="10">
        <v>57895020771</v>
      </c>
      <c r="F46" s="10"/>
      <c r="G46" s="10">
        <v>0</v>
      </c>
      <c r="H46" s="10"/>
      <c r="I46" s="10">
        <f t="shared" si="1"/>
        <v>57895020771</v>
      </c>
      <c r="J46" s="10"/>
      <c r="K46" s="7">
        <f t="shared" si="0"/>
        <v>1.2903855955911678E-2</v>
      </c>
      <c r="L46" s="10"/>
      <c r="M46" s="10">
        <v>24531707850</v>
      </c>
      <c r="N46" s="10"/>
      <c r="O46" s="10">
        <v>67529745631</v>
      </c>
      <c r="P46" s="10"/>
      <c r="Q46" s="10">
        <v>675852106</v>
      </c>
      <c r="R46" s="10"/>
      <c r="S46" s="10">
        <f t="shared" si="2"/>
        <v>92737305587</v>
      </c>
      <c r="T46" s="10"/>
      <c r="U46" s="7">
        <f t="shared" si="3"/>
        <v>1.0041386089832623E-2</v>
      </c>
    </row>
    <row r="47" spans="1:21" ht="21" x14ac:dyDescent="0.25">
      <c r="A47" s="2" t="s">
        <v>59</v>
      </c>
      <c r="C47" s="10">
        <v>0</v>
      </c>
      <c r="E47" s="10">
        <v>12833083477</v>
      </c>
      <c r="F47" s="10"/>
      <c r="G47" s="10">
        <v>0</v>
      </c>
      <c r="H47" s="10"/>
      <c r="I47" s="10">
        <f t="shared" si="1"/>
        <v>12833083477</v>
      </c>
      <c r="J47" s="10"/>
      <c r="K47" s="7">
        <f t="shared" si="0"/>
        <v>2.8602850202334926E-3</v>
      </c>
      <c r="L47" s="10"/>
      <c r="M47" s="10">
        <v>6924609573</v>
      </c>
      <c r="N47" s="10"/>
      <c r="O47" s="10">
        <v>22913470606</v>
      </c>
      <c r="P47" s="10"/>
      <c r="Q47" s="10">
        <v>4529419695</v>
      </c>
      <c r="R47" s="10"/>
      <c r="S47" s="10">
        <f t="shared" si="2"/>
        <v>34367499874</v>
      </c>
      <c r="T47" s="10"/>
      <c r="U47" s="7">
        <f t="shared" si="3"/>
        <v>3.7212352999986677E-3</v>
      </c>
    </row>
    <row r="48" spans="1:21" ht="21" x14ac:dyDescent="0.25">
      <c r="A48" s="2" t="s">
        <v>66</v>
      </c>
      <c r="C48" s="10">
        <v>0</v>
      </c>
      <c r="E48" s="10">
        <v>45992387736</v>
      </c>
      <c r="F48" s="10"/>
      <c r="G48" s="10">
        <v>0</v>
      </c>
      <c r="H48" s="10"/>
      <c r="I48" s="10">
        <f t="shared" si="1"/>
        <v>45992387736</v>
      </c>
      <c r="J48" s="10"/>
      <c r="K48" s="7">
        <f t="shared" si="0"/>
        <v>1.0250953165061484E-2</v>
      </c>
      <c r="L48" s="10"/>
      <c r="M48" s="10">
        <v>7881804432</v>
      </c>
      <c r="N48" s="10"/>
      <c r="O48" s="10">
        <v>65363055541</v>
      </c>
      <c r="P48" s="10"/>
      <c r="Q48" s="10">
        <v>1476497822</v>
      </c>
      <c r="R48" s="10"/>
      <c r="S48" s="10">
        <f t="shared" si="2"/>
        <v>74721357795</v>
      </c>
      <c r="T48" s="10"/>
      <c r="U48" s="7">
        <f t="shared" si="3"/>
        <v>8.0906599348223689E-3</v>
      </c>
    </row>
    <row r="49" spans="1:21" ht="21" x14ac:dyDescent="0.25">
      <c r="A49" s="2" t="s">
        <v>89</v>
      </c>
      <c r="C49" s="10">
        <v>0</v>
      </c>
      <c r="E49" s="10">
        <v>26693749746</v>
      </c>
      <c r="F49" s="10"/>
      <c r="G49" s="10">
        <v>0</v>
      </c>
      <c r="H49" s="10"/>
      <c r="I49" s="10">
        <f t="shared" si="1"/>
        <v>26693749746</v>
      </c>
      <c r="J49" s="10"/>
      <c r="K49" s="7">
        <f t="shared" si="0"/>
        <v>5.9496014865941006E-3</v>
      </c>
      <c r="L49" s="10"/>
      <c r="M49" s="10">
        <v>14922850800</v>
      </c>
      <c r="N49" s="10"/>
      <c r="O49" s="10">
        <v>19124498517</v>
      </c>
      <c r="P49" s="10"/>
      <c r="Q49" s="10">
        <v>224634215</v>
      </c>
      <c r="R49" s="10"/>
      <c r="S49" s="10">
        <f t="shared" si="2"/>
        <v>34271983532</v>
      </c>
      <c r="T49" s="10"/>
      <c r="U49" s="7">
        <f t="shared" si="3"/>
        <v>3.7108930061198497E-3</v>
      </c>
    </row>
    <row r="50" spans="1:21" ht="21" x14ac:dyDescent="0.25">
      <c r="A50" s="2" t="s">
        <v>248</v>
      </c>
      <c r="C50" s="10">
        <v>0</v>
      </c>
      <c r="E50" s="10">
        <v>0</v>
      </c>
      <c r="F50" s="10"/>
      <c r="G50" s="10">
        <v>0</v>
      </c>
      <c r="H50" s="10"/>
      <c r="I50" s="10">
        <f t="shared" si="1"/>
        <v>0</v>
      </c>
      <c r="J50" s="10"/>
      <c r="K50" s="7">
        <f t="shared" si="0"/>
        <v>0</v>
      </c>
      <c r="L50" s="10"/>
      <c r="M50" s="10">
        <v>0</v>
      </c>
      <c r="N50" s="10"/>
      <c r="O50" s="10">
        <v>0</v>
      </c>
      <c r="P50" s="10"/>
      <c r="Q50" s="10">
        <v>3247518849</v>
      </c>
      <c r="R50" s="10"/>
      <c r="S50" s="10">
        <f t="shared" si="2"/>
        <v>3247518849</v>
      </c>
      <c r="T50" s="10"/>
      <c r="U50" s="7">
        <f t="shared" si="3"/>
        <v>3.5163400953271921E-4</v>
      </c>
    </row>
    <row r="51" spans="1:21" ht="21" x14ac:dyDescent="0.25">
      <c r="A51" s="2" t="s">
        <v>91</v>
      </c>
      <c r="C51" s="10">
        <v>0</v>
      </c>
      <c r="E51" s="10">
        <v>1907558900</v>
      </c>
      <c r="F51" s="10"/>
      <c r="G51" s="10">
        <v>0</v>
      </c>
      <c r="H51" s="10"/>
      <c r="I51" s="10">
        <f t="shared" si="1"/>
        <v>1907558900</v>
      </c>
      <c r="J51" s="10"/>
      <c r="K51" s="7">
        <f t="shared" si="0"/>
        <v>4.2516376961638608E-4</v>
      </c>
      <c r="L51" s="10"/>
      <c r="M51" s="10">
        <v>6609755157</v>
      </c>
      <c r="N51" s="10"/>
      <c r="O51" s="10">
        <v>3991200132</v>
      </c>
      <c r="P51" s="10"/>
      <c r="Q51" s="10">
        <v>22126799992</v>
      </c>
      <c r="R51" s="10"/>
      <c r="S51" s="10">
        <f t="shared" si="2"/>
        <v>32727755281</v>
      </c>
      <c r="T51" s="10"/>
      <c r="U51" s="7">
        <f t="shared" si="3"/>
        <v>3.543687457274449E-3</v>
      </c>
    </row>
    <row r="52" spans="1:21" ht="21" x14ac:dyDescent="0.25">
      <c r="A52" s="2" t="s">
        <v>25</v>
      </c>
      <c r="C52" s="10">
        <v>0</v>
      </c>
      <c r="E52" s="10">
        <v>46212912971</v>
      </c>
      <c r="F52" s="10"/>
      <c r="G52" s="10">
        <v>0</v>
      </c>
      <c r="H52" s="10"/>
      <c r="I52" s="10">
        <f t="shared" si="1"/>
        <v>46212912971</v>
      </c>
      <c r="J52" s="10"/>
      <c r="K52" s="7">
        <f t="shared" si="0"/>
        <v>1.0300104643533861E-2</v>
      </c>
      <c r="L52" s="10"/>
      <c r="M52" s="10">
        <v>0</v>
      </c>
      <c r="N52" s="10"/>
      <c r="O52" s="10">
        <v>63414949285</v>
      </c>
      <c r="P52" s="10"/>
      <c r="Q52" s="10">
        <v>18269662548</v>
      </c>
      <c r="R52" s="10"/>
      <c r="S52" s="10">
        <f t="shared" si="2"/>
        <v>81684611833</v>
      </c>
      <c r="T52" s="10"/>
      <c r="U52" s="7">
        <f t="shared" si="3"/>
        <v>8.8446253621610894E-3</v>
      </c>
    </row>
    <row r="53" spans="1:21" ht="21" x14ac:dyDescent="0.25">
      <c r="A53" s="2" t="s">
        <v>95</v>
      </c>
      <c r="C53" s="10">
        <v>0</v>
      </c>
      <c r="E53" s="10">
        <v>6281300807</v>
      </c>
      <c r="F53" s="10"/>
      <c r="G53" s="10">
        <v>0</v>
      </c>
      <c r="H53" s="10"/>
      <c r="I53" s="10">
        <f t="shared" si="1"/>
        <v>6281300807</v>
      </c>
      <c r="J53" s="10"/>
      <c r="K53" s="7">
        <f t="shared" si="0"/>
        <v>1.3999995120457711E-3</v>
      </c>
      <c r="L53" s="10"/>
      <c r="M53" s="10">
        <v>19298417040</v>
      </c>
      <c r="N53" s="10"/>
      <c r="O53" s="10">
        <v>29870454015</v>
      </c>
      <c r="P53" s="10"/>
      <c r="Q53" s="10">
        <v>1109268463</v>
      </c>
      <c r="R53" s="10"/>
      <c r="S53" s="10">
        <f t="shared" si="2"/>
        <v>50278139518</v>
      </c>
      <c r="T53" s="10"/>
      <c r="U53" s="7">
        <f t="shared" si="3"/>
        <v>5.4440034415824262E-3</v>
      </c>
    </row>
    <row r="54" spans="1:21" ht="21" x14ac:dyDescent="0.25">
      <c r="A54" s="2" t="s">
        <v>80</v>
      </c>
      <c r="C54" s="10">
        <v>0</v>
      </c>
      <c r="E54" s="10">
        <v>27998224467</v>
      </c>
      <c r="F54" s="10"/>
      <c r="G54" s="10">
        <v>0</v>
      </c>
      <c r="H54" s="10"/>
      <c r="I54" s="10">
        <f t="shared" si="1"/>
        <v>27998224467</v>
      </c>
      <c r="J54" s="10"/>
      <c r="K54" s="7">
        <f t="shared" si="0"/>
        <v>6.2403476280367808E-3</v>
      </c>
      <c r="L54" s="10"/>
      <c r="M54" s="10">
        <v>0</v>
      </c>
      <c r="N54" s="10"/>
      <c r="O54" s="10">
        <v>46278820365</v>
      </c>
      <c r="P54" s="10"/>
      <c r="Q54" s="10">
        <v>10180087323</v>
      </c>
      <c r="R54" s="10"/>
      <c r="S54" s="10">
        <f t="shared" si="2"/>
        <v>56458907688</v>
      </c>
      <c r="T54" s="10"/>
      <c r="U54" s="7">
        <f t="shared" si="3"/>
        <v>6.1132430656352776E-3</v>
      </c>
    </row>
    <row r="55" spans="1:21" ht="21" x14ac:dyDescent="0.25">
      <c r="A55" s="2" t="s">
        <v>166</v>
      </c>
      <c r="C55" s="10">
        <v>0</v>
      </c>
      <c r="E55" s="10">
        <v>-2117790389</v>
      </c>
      <c r="F55" s="10"/>
      <c r="G55" s="10">
        <v>0</v>
      </c>
      <c r="H55" s="10"/>
      <c r="I55" s="10">
        <f t="shared" si="1"/>
        <v>-2117790389</v>
      </c>
      <c r="J55" s="10"/>
      <c r="K55" s="7">
        <f t="shared" si="0"/>
        <v>-4.7202093997967382E-4</v>
      </c>
      <c r="L55" s="10"/>
      <c r="M55" s="10">
        <v>0</v>
      </c>
      <c r="N55" s="10"/>
      <c r="O55" s="10">
        <v>-2117790389</v>
      </c>
      <c r="P55" s="10"/>
      <c r="Q55" s="10">
        <v>28104914777</v>
      </c>
      <c r="R55" s="10"/>
      <c r="S55" s="10">
        <f t="shared" si="2"/>
        <v>25987124388</v>
      </c>
      <c r="T55" s="10"/>
      <c r="U55" s="7">
        <f t="shared" si="3"/>
        <v>2.8138271614933904E-3</v>
      </c>
    </row>
    <row r="56" spans="1:21" ht="21" x14ac:dyDescent="0.25">
      <c r="A56" s="2" t="s">
        <v>249</v>
      </c>
      <c r="C56" s="10">
        <v>0</v>
      </c>
      <c r="E56" s="10">
        <v>0</v>
      </c>
      <c r="F56" s="10"/>
      <c r="G56" s="10">
        <v>0</v>
      </c>
      <c r="H56" s="10"/>
      <c r="I56" s="10">
        <f t="shared" si="1"/>
        <v>0</v>
      </c>
      <c r="J56" s="10"/>
      <c r="K56" s="7">
        <f t="shared" si="0"/>
        <v>0</v>
      </c>
      <c r="L56" s="10"/>
      <c r="M56" s="10">
        <v>0</v>
      </c>
      <c r="N56" s="10"/>
      <c r="O56" s="10">
        <v>0</v>
      </c>
      <c r="P56" s="10"/>
      <c r="Q56" s="10">
        <v>1449798003</v>
      </c>
      <c r="R56" s="10"/>
      <c r="S56" s="10">
        <f t="shared" si="2"/>
        <v>1449798003</v>
      </c>
      <c r="T56" s="10"/>
      <c r="U56" s="7">
        <f t="shared" si="3"/>
        <v>1.5698085477299081E-4</v>
      </c>
    </row>
    <row r="57" spans="1:21" ht="21" x14ac:dyDescent="0.25">
      <c r="A57" s="2" t="s">
        <v>250</v>
      </c>
      <c r="C57" s="10">
        <v>0</v>
      </c>
      <c r="E57" s="10">
        <v>0</v>
      </c>
      <c r="F57" s="10"/>
      <c r="G57" s="10">
        <v>0</v>
      </c>
      <c r="H57" s="10"/>
      <c r="I57" s="10">
        <f t="shared" si="1"/>
        <v>0</v>
      </c>
      <c r="J57" s="10"/>
      <c r="K57" s="7">
        <f t="shared" si="0"/>
        <v>0</v>
      </c>
      <c r="L57" s="10"/>
      <c r="M57" s="10">
        <v>0</v>
      </c>
      <c r="N57" s="10"/>
      <c r="O57" s="10">
        <v>0</v>
      </c>
      <c r="P57" s="10"/>
      <c r="Q57" s="10">
        <v>4006786347</v>
      </c>
      <c r="R57" s="10"/>
      <c r="S57" s="10">
        <f t="shared" si="2"/>
        <v>4006786347</v>
      </c>
      <c r="T57" s="10"/>
      <c r="U57" s="7">
        <f t="shared" si="3"/>
        <v>4.3384578013162665E-4</v>
      </c>
    </row>
    <row r="58" spans="1:21" ht="21" x14ac:dyDescent="0.25">
      <c r="A58" s="2" t="s">
        <v>251</v>
      </c>
      <c r="C58" s="10">
        <v>0</v>
      </c>
      <c r="E58" s="10">
        <v>0</v>
      </c>
      <c r="F58" s="10"/>
      <c r="G58" s="10">
        <v>0</v>
      </c>
      <c r="H58" s="10"/>
      <c r="I58" s="10">
        <f t="shared" si="1"/>
        <v>0</v>
      </c>
      <c r="J58" s="10"/>
      <c r="K58" s="7">
        <f t="shared" si="0"/>
        <v>0</v>
      </c>
      <c r="L58" s="10"/>
      <c r="M58" s="10">
        <v>0</v>
      </c>
      <c r="N58" s="10"/>
      <c r="O58" s="10">
        <v>0</v>
      </c>
      <c r="P58" s="10"/>
      <c r="Q58" s="10">
        <v>10952023615</v>
      </c>
      <c r="R58" s="10"/>
      <c r="S58" s="10">
        <f t="shared" si="2"/>
        <v>10952023615</v>
      </c>
      <c r="T58" s="10"/>
      <c r="U58" s="7">
        <f t="shared" si="3"/>
        <v>1.1858603922885117E-3</v>
      </c>
    </row>
    <row r="59" spans="1:21" ht="21" x14ac:dyDescent="0.25">
      <c r="A59" s="2" t="s">
        <v>52</v>
      </c>
      <c r="C59" s="10">
        <v>0</v>
      </c>
      <c r="E59" s="10">
        <v>74113687427</v>
      </c>
      <c r="F59" s="10"/>
      <c r="G59" s="10">
        <v>0</v>
      </c>
      <c r="H59" s="10"/>
      <c r="I59" s="10">
        <f t="shared" si="1"/>
        <v>74113687427</v>
      </c>
      <c r="J59" s="10"/>
      <c r="K59" s="7">
        <f t="shared" si="0"/>
        <v>1.6518732253370461E-2</v>
      </c>
      <c r="L59" s="10"/>
      <c r="M59" s="10">
        <v>9479386505</v>
      </c>
      <c r="N59" s="10"/>
      <c r="O59" s="10">
        <v>81017776619</v>
      </c>
      <c r="P59" s="10"/>
      <c r="Q59" s="10">
        <v>603226524</v>
      </c>
      <c r="R59" s="10"/>
      <c r="S59" s="10">
        <f t="shared" si="2"/>
        <v>91100389648</v>
      </c>
      <c r="T59" s="10"/>
      <c r="U59" s="7">
        <f t="shared" si="3"/>
        <v>9.8641445273776971E-3</v>
      </c>
    </row>
    <row r="60" spans="1:21" ht="21" x14ac:dyDescent="0.25">
      <c r="A60" s="2" t="s">
        <v>129</v>
      </c>
      <c r="C60" s="10">
        <v>0</v>
      </c>
      <c r="E60" s="10">
        <v>16465342821</v>
      </c>
      <c r="F60" s="10"/>
      <c r="G60" s="10">
        <v>0</v>
      </c>
      <c r="H60" s="10"/>
      <c r="I60" s="10">
        <f t="shared" si="1"/>
        <v>16465342821</v>
      </c>
      <c r="J60" s="10"/>
      <c r="K60" s="7">
        <f t="shared" si="0"/>
        <v>3.6698563917488785E-3</v>
      </c>
      <c r="L60" s="10"/>
      <c r="M60" s="10">
        <v>5579493179</v>
      </c>
      <c r="N60" s="10"/>
      <c r="O60" s="10">
        <v>22803280973</v>
      </c>
      <c r="P60" s="10"/>
      <c r="Q60" s="10">
        <v>19362495523</v>
      </c>
      <c r="R60" s="10"/>
      <c r="S60" s="10">
        <f t="shared" si="2"/>
        <v>47745269675</v>
      </c>
      <c r="T60" s="10"/>
      <c r="U60" s="7">
        <f t="shared" si="3"/>
        <v>5.1697500130633419E-3</v>
      </c>
    </row>
    <row r="61" spans="1:21" ht="21" x14ac:dyDescent="0.25">
      <c r="A61" s="2" t="s">
        <v>126</v>
      </c>
      <c r="C61" s="10">
        <v>0</v>
      </c>
      <c r="E61" s="10">
        <v>1302622409</v>
      </c>
      <c r="F61" s="10"/>
      <c r="G61" s="10">
        <v>0</v>
      </c>
      <c r="H61" s="10"/>
      <c r="I61" s="10">
        <f t="shared" si="1"/>
        <v>1302622409</v>
      </c>
      <c r="J61" s="10"/>
      <c r="K61" s="7">
        <f t="shared" si="0"/>
        <v>2.9033329130608644E-4</v>
      </c>
      <c r="L61" s="10"/>
      <c r="M61" s="10">
        <v>0</v>
      </c>
      <c r="N61" s="10"/>
      <c r="O61" s="10">
        <v>1194922148</v>
      </c>
      <c r="P61" s="10"/>
      <c r="Q61" s="10">
        <v>-106618314</v>
      </c>
      <c r="R61" s="10"/>
      <c r="S61" s="10">
        <f t="shared" si="2"/>
        <v>1088303834</v>
      </c>
      <c r="T61" s="10"/>
      <c r="U61" s="7">
        <f t="shared" si="3"/>
        <v>1.1783908224492368E-4</v>
      </c>
    </row>
    <row r="62" spans="1:21" ht="21" x14ac:dyDescent="0.25">
      <c r="A62" s="2" t="s">
        <v>137</v>
      </c>
      <c r="C62" s="10">
        <v>0</v>
      </c>
      <c r="E62" s="10">
        <v>6024181590</v>
      </c>
      <c r="F62" s="10"/>
      <c r="G62" s="10">
        <v>0</v>
      </c>
      <c r="H62" s="10"/>
      <c r="I62" s="10">
        <f t="shared" si="1"/>
        <v>6024181590</v>
      </c>
      <c r="J62" s="10"/>
      <c r="K62" s="7">
        <f t="shared" si="0"/>
        <v>1.3426918317741246E-3</v>
      </c>
      <c r="L62" s="10"/>
      <c r="M62" s="10">
        <v>850931819</v>
      </c>
      <c r="N62" s="10"/>
      <c r="O62" s="10">
        <v>6915655552</v>
      </c>
      <c r="P62" s="10"/>
      <c r="Q62" s="10">
        <v>24427893</v>
      </c>
      <c r="R62" s="10"/>
      <c r="S62" s="10">
        <f t="shared" si="2"/>
        <v>7791015264</v>
      </c>
      <c r="T62" s="10"/>
      <c r="U62" s="7">
        <f t="shared" si="3"/>
        <v>8.4359354417743576E-4</v>
      </c>
    </row>
    <row r="63" spans="1:21" ht="21" x14ac:dyDescent="0.25">
      <c r="A63" s="2" t="s">
        <v>15</v>
      </c>
      <c r="C63" s="10">
        <v>0</v>
      </c>
      <c r="E63" s="10">
        <v>50398904477</v>
      </c>
      <c r="F63" s="10"/>
      <c r="G63" s="10">
        <v>0</v>
      </c>
      <c r="H63" s="10"/>
      <c r="I63" s="10">
        <f t="shared" si="1"/>
        <v>50398904477</v>
      </c>
      <c r="J63" s="10"/>
      <c r="K63" s="7">
        <f t="shared" si="0"/>
        <v>1.1233093883485054E-2</v>
      </c>
      <c r="L63" s="10"/>
      <c r="M63" s="10">
        <v>11277349835</v>
      </c>
      <c r="N63" s="10"/>
      <c r="O63" s="10">
        <v>140042608284</v>
      </c>
      <c r="P63" s="10"/>
      <c r="Q63" s="10">
        <v>19193782589</v>
      </c>
      <c r="R63" s="10"/>
      <c r="S63" s="10">
        <f t="shared" si="2"/>
        <v>170513740708</v>
      </c>
      <c r="T63" s="10"/>
      <c r="U63" s="7">
        <f t="shared" si="3"/>
        <v>1.846284290052368E-2</v>
      </c>
    </row>
    <row r="64" spans="1:21" ht="21" x14ac:dyDescent="0.25">
      <c r="A64" s="2" t="s">
        <v>252</v>
      </c>
      <c r="C64" s="10">
        <v>0</v>
      </c>
      <c r="E64" s="10">
        <v>0</v>
      </c>
      <c r="F64" s="10"/>
      <c r="G64" s="10">
        <v>0</v>
      </c>
      <c r="H64" s="10"/>
      <c r="I64" s="10">
        <f t="shared" si="1"/>
        <v>0</v>
      </c>
      <c r="J64" s="10"/>
      <c r="K64" s="7">
        <f t="shared" si="0"/>
        <v>0</v>
      </c>
      <c r="L64" s="10"/>
      <c r="M64" s="10">
        <v>0</v>
      </c>
      <c r="N64" s="10"/>
      <c r="O64" s="10">
        <v>0</v>
      </c>
      <c r="P64" s="10"/>
      <c r="Q64" s="10">
        <v>844541486</v>
      </c>
      <c r="R64" s="10"/>
      <c r="S64" s="10">
        <f t="shared" si="2"/>
        <v>844541486</v>
      </c>
      <c r="T64" s="10"/>
      <c r="U64" s="7">
        <f t="shared" si="3"/>
        <v>9.1445045509234201E-5</v>
      </c>
    </row>
    <row r="65" spans="1:24" ht="21" x14ac:dyDescent="0.25">
      <c r="A65" s="2" t="s">
        <v>217</v>
      </c>
      <c r="C65" s="10">
        <v>0</v>
      </c>
      <c r="E65" s="10">
        <v>0</v>
      </c>
      <c r="F65" s="10"/>
      <c r="G65" s="10">
        <v>0</v>
      </c>
      <c r="H65" s="10"/>
      <c r="I65" s="10">
        <f t="shared" si="1"/>
        <v>0</v>
      </c>
      <c r="J65" s="10"/>
      <c r="K65" s="7">
        <f t="shared" si="0"/>
        <v>0</v>
      </c>
      <c r="L65" s="10"/>
      <c r="M65" s="10">
        <v>3728630059</v>
      </c>
      <c r="N65" s="10"/>
      <c r="O65" s="10">
        <v>0</v>
      </c>
      <c r="P65" s="10"/>
      <c r="Q65" s="10">
        <v>17814638713</v>
      </c>
      <c r="R65" s="10"/>
      <c r="S65" s="10">
        <f t="shared" si="2"/>
        <v>21543268772</v>
      </c>
      <c r="T65" s="10"/>
      <c r="U65" s="7">
        <f t="shared" si="3"/>
        <v>2.3326565076202828E-3</v>
      </c>
    </row>
    <row r="66" spans="1:24" ht="21" x14ac:dyDescent="0.25">
      <c r="A66" s="2" t="s">
        <v>63</v>
      </c>
      <c r="C66" s="10">
        <v>0</v>
      </c>
      <c r="E66" s="10">
        <v>4504864448</v>
      </c>
      <c r="F66" s="10"/>
      <c r="G66" s="10">
        <v>0</v>
      </c>
      <c r="H66" s="10"/>
      <c r="I66" s="10">
        <f t="shared" si="1"/>
        <v>4504864448</v>
      </c>
      <c r="J66" s="10"/>
      <c r="K66" s="7">
        <f t="shared" si="0"/>
        <v>1.0040608184221835E-3</v>
      </c>
      <c r="L66" s="10"/>
      <c r="M66" s="10">
        <v>10608203834</v>
      </c>
      <c r="N66" s="10"/>
      <c r="O66" s="10">
        <v>-23339258375</v>
      </c>
      <c r="P66" s="10"/>
      <c r="Q66" s="10">
        <v>-1025840279</v>
      </c>
      <c r="R66" s="10"/>
      <c r="S66" s="10">
        <f t="shared" si="2"/>
        <v>-13756894820</v>
      </c>
      <c r="T66" s="10"/>
      <c r="U66" s="7">
        <f t="shared" si="3"/>
        <v>-1.4895655142282119E-3</v>
      </c>
      <c r="W66" s="3"/>
      <c r="X66" s="10"/>
    </row>
    <row r="67" spans="1:24" ht="21" x14ac:dyDescent="0.25">
      <c r="A67" s="2" t="s">
        <v>125</v>
      </c>
      <c r="C67" s="10">
        <v>0</v>
      </c>
      <c r="E67" s="10">
        <v>34312696600</v>
      </c>
      <c r="F67" s="10"/>
      <c r="G67" s="10">
        <v>0</v>
      </c>
      <c r="H67" s="10"/>
      <c r="I67" s="10">
        <f t="shared" si="1"/>
        <v>34312696600</v>
      </c>
      <c r="J67" s="10"/>
      <c r="K67" s="7">
        <f t="shared" si="0"/>
        <v>7.6477404876773942E-3</v>
      </c>
      <c r="L67" s="10"/>
      <c r="M67" s="10">
        <v>0</v>
      </c>
      <c r="N67" s="10"/>
      <c r="O67" s="10">
        <v>47139800355</v>
      </c>
      <c r="P67" s="10"/>
      <c r="Q67" s="10">
        <v>2057448181</v>
      </c>
      <c r="R67" s="10"/>
      <c r="S67" s="10">
        <f t="shared" si="2"/>
        <v>49197248536</v>
      </c>
      <c r="T67" s="10"/>
      <c r="U67" s="7">
        <f t="shared" si="3"/>
        <v>5.3269670062171762E-3</v>
      </c>
    </row>
    <row r="68" spans="1:24" ht="21" x14ac:dyDescent="0.25">
      <c r="A68" s="2" t="s">
        <v>55</v>
      </c>
      <c r="C68" s="10">
        <v>0</v>
      </c>
      <c r="E68" s="10">
        <v>40213791184</v>
      </c>
      <c r="F68" s="10"/>
      <c r="G68" s="10">
        <v>0</v>
      </c>
      <c r="H68" s="10"/>
      <c r="I68" s="10">
        <f t="shared" si="1"/>
        <v>40213791184</v>
      </c>
      <c r="J68" s="10"/>
      <c r="K68" s="7">
        <f t="shared" si="0"/>
        <v>8.9629982331636687E-3</v>
      </c>
      <c r="L68" s="10"/>
      <c r="M68" s="10">
        <v>12779970696</v>
      </c>
      <c r="N68" s="10"/>
      <c r="O68" s="10">
        <v>99773738201</v>
      </c>
      <c r="P68" s="10"/>
      <c r="Q68" s="10">
        <v>370579532</v>
      </c>
      <c r="R68" s="10"/>
      <c r="S68" s="10">
        <f t="shared" si="2"/>
        <v>112924288429</v>
      </c>
      <c r="T68" s="10"/>
      <c r="U68" s="7">
        <f t="shared" si="3"/>
        <v>1.2227187018836152E-2</v>
      </c>
    </row>
    <row r="69" spans="1:24" ht="21" x14ac:dyDescent="0.25">
      <c r="A69" s="2" t="s">
        <v>139</v>
      </c>
      <c r="C69" s="10">
        <v>0</v>
      </c>
      <c r="E69" s="10">
        <v>36364564989</v>
      </c>
      <c r="F69" s="10"/>
      <c r="G69" s="10">
        <v>0</v>
      </c>
      <c r="H69" s="10"/>
      <c r="I69" s="10">
        <f t="shared" si="1"/>
        <v>36364564989</v>
      </c>
      <c r="J69" s="10"/>
      <c r="K69" s="7">
        <f t="shared" si="0"/>
        <v>8.1050684889380324E-3</v>
      </c>
      <c r="L69" s="10"/>
      <c r="M69" s="10">
        <v>0</v>
      </c>
      <c r="N69" s="10"/>
      <c r="O69" s="10">
        <v>54560953212</v>
      </c>
      <c r="P69" s="10"/>
      <c r="Q69" s="10">
        <v>1723573019</v>
      </c>
      <c r="R69" s="10"/>
      <c r="S69" s="10">
        <f t="shared" si="2"/>
        <v>56284526231</v>
      </c>
      <c r="T69" s="10"/>
      <c r="U69" s="7">
        <f t="shared" si="3"/>
        <v>6.0943614351462198E-3</v>
      </c>
    </row>
    <row r="70" spans="1:24" ht="21" x14ac:dyDescent="0.25">
      <c r="A70" s="2" t="s">
        <v>96</v>
      </c>
      <c r="C70" s="10">
        <v>1988518323</v>
      </c>
      <c r="E70" s="10">
        <v>122506835</v>
      </c>
      <c r="F70" s="10"/>
      <c r="G70" s="10">
        <v>0</v>
      </c>
      <c r="H70" s="10"/>
      <c r="I70" s="10">
        <f t="shared" si="1"/>
        <v>2111025158</v>
      </c>
      <c r="J70" s="10"/>
      <c r="K70" s="7">
        <f t="shared" si="0"/>
        <v>4.7051308031972536E-4</v>
      </c>
      <c r="L70" s="10"/>
      <c r="M70" s="10">
        <v>1988518323</v>
      </c>
      <c r="N70" s="10"/>
      <c r="O70" s="10">
        <v>5009168363</v>
      </c>
      <c r="P70" s="10"/>
      <c r="Q70" s="10">
        <v>19404958893</v>
      </c>
      <c r="R70" s="10"/>
      <c r="S70" s="10">
        <f t="shared" si="2"/>
        <v>26402645579</v>
      </c>
      <c r="T70" s="10"/>
      <c r="U70" s="7">
        <f t="shared" si="3"/>
        <v>2.8588188579949003E-3</v>
      </c>
    </row>
    <row r="71" spans="1:24" ht="21" x14ac:dyDescent="0.25">
      <c r="A71" s="2" t="s">
        <v>54</v>
      </c>
      <c r="C71" s="10">
        <v>0</v>
      </c>
      <c r="E71" s="10">
        <v>25856514900</v>
      </c>
      <c r="F71" s="10"/>
      <c r="G71" s="10">
        <v>0</v>
      </c>
      <c r="H71" s="10"/>
      <c r="I71" s="10">
        <f t="shared" si="1"/>
        <v>25856514900</v>
      </c>
      <c r="J71" s="10"/>
      <c r="K71" s="7">
        <f t="shared" si="0"/>
        <v>5.7629954933639286E-3</v>
      </c>
      <c r="L71" s="10"/>
      <c r="M71" s="10">
        <v>0</v>
      </c>
      <c r="N71" s="10"/>
      <c r="O71" s="10">
        <v>30923809772</v>
      </c>
      <c r="P71" s="10"/>
      <c r="Q71" s="10">
        <v>1050497375</v>
      </c>
      <c r="R71" s="10"/>
      <c r="S71" s="10">
        <f t="shared" si="2"/>
        <v>31974307147</v>
      </c>
      <c r="T71" s="10"/>
      <c r="U71" s="7">
        <f t="shared" si="3"/>
        <v>3.4621057942719551E-3</v>
      </c>
    </row>
    <row r="72" spans="1:24" ht="21" x14ac:dyDescent="0.25">
      <c r="A72" s="2" t="s">
        <v>253</v>
      </c>
      <c r="C72" s="10">
        <v>0</v>
      </c>
      <c r="E72" s="10">
        <v>0</v>
      </c>
      <c r="F72" s="10"/>
      <c r="G72" s="10">
        <v>0</v>
      </c>
      <c r="H72" s="10"/>
      <c r="I72" s="10">
        <f t="shared" si="1"/>
        <v>0</v>
      </c>
      <c r="J72" s="10"/>
      <c r="K72" s="7">
        <f t="shared" ref="K72:K135" si="4">I72/$I$187</f>
        <v>0</v>
      </c>
      <c r="L72" s="10"/>
      <c r="M72" s="10">
        <v>0</v>
      </c>
      <c r="N72" s="10"/>
      <c r="O72" s="10">
        <v>0</v>
      </c>
      <c r="P72" s="10"/>
      <c r="Q72" s="10">
        <v>137631085071</v>
      </c>
      <c r="R72" s="10"/>
      <c r="S72" s="10">
        <f t="shared" si="2"/>
        <v>137631085071</v>
      </c>
      <c r="T72" s="10"/>
      <c r="U72" s="7">
        <f t="shared" si="3"/>
        <v>1.4902383182396889E-2</v>
      </c>
    </row>
    <row r="73" spans="1:24" ht="21" x14ac:dyDescent="0.25">
      <c r="A73" s="2" t="s">
        <v>26</v>
      </c>
      <c r="C73" s="10">
        <v>0</v>
      </c>
      <c r="E73" s="10">
        <v>8262373573</v>
      </c>
      <c r="F73" s="10"/>
      <c r="G73" s="10">
        <v>0</v>
      </c>
      <c r="H73" s="10"/>
      <c r="I73" s="10">
        <f t="shared" ref="I73:I136" si="5">C73+E73+G73</f>
        <v>8262373573</v>
      </c>
      <c r="J73" s="10"/>
      <c r="K73" s="7">
        <f t="shared" si="4"/>
        <v>1.8415483235015644E-3</v>
      </c>
      <c r="L73" s="10"/>
      <c r="M73" s="10">
        <v>1228857625</v>
      </c>
      <c r="N73" s="10"/>
      <c r="O73" s="10">
        <v>8588828446</v>
      </c>
      <c r="P73" s="10"/>
      <c r="Q73" s="10">
        <v>2580034015</v>
      </c>
      <c r="R73" s="10"/>
      <c r="S73" s="10">
        <f t="shared" ref="S73:S136" si="6">M73+O73+Q73</f>
        <v>12397720086</v>
      </c>
      <c r="T73" s="10"/>
      <c r="U73" s="7">
        <f t="shared" ref="U73:U136" si="7">S73/$S$187</f>
        <v>1.3423971424359571E-3</v>
      </c>
    </row>
    <row r="74" spans="1:24" ht="21" x14ac:dyDescent="0.25">
      <c r="A74" s="2" t="s">
        <v>36</v>
      </c>
      <c r="C74" s="10">
        <v>0</v>
      </c>
      <c r="E74" s="10">
        <v>47510831368</v>
      </c>
      <c r="F74" s="10"/>
      <c r="G74" s="10">
        <v>0</v>
      </c>
      <c r="H74" s="10"/>
      <c r="I74" s="10">
        <f t="shared" si="5"/>
        <v>47510831368</v>
      </c>
      <c r="J74" s="10"/>
      <c r="K74" s="7">
        <f t="shared" si="4"/>
        <v>1.0589389487279957E-2</v>
      </c>
      <c r="L74" s="10"/>
      <c r="M74" s="10">
        <v>15744991697</v>
      </c>
      <c r="N74" s="10"/>
      <c r="O74" s="10">
        <v>32758229931</v>
      </c>
      <c r="P74" s="10"/>
      <c r="Q74" s="10">
        <v>162825767</v>
      </c>
      <c r="R74" s="10"/>
      <c r="S74" s="10">
        <f t="shared" si="6"/>
        <v>48666047395</v>
      </c>
      <c r="T74" s="10"/>
      <c r="U74" s="7">
        <f t="shared" si="7"/>
        <v>5.2694497458829672E-3</v>
      </c>
    </row>
    <row r="75" spans="1:24" ht="21" x14ac:dyDescent="0.25">
      <c r="A75" s="2" t="s">
        <v>254</v>
      </c>
      <c r="C75" s="10">
        <v>0</v>
      </c>
      <c r="E75" s="10">
        <v>0</v>
      </c>
      <c r="F75" s="10"/>
      <c r="G75" s="10">
        <v>0</v>
      </c>
      <c r="H75" s="10"/>
      <c r="I75" s="10">
        <f t="shared" si="5"/>
        <v>0</v>
      </c>
      <c r="J75" s="10"/>
      <c r="K75" s="7">
        <f t="shared" si="4"/>
        <v>0</v>
      </c>
      <c r="L75" s="10"/>
      <c r="M75" s="10">
        <v>0</v>
      </c>
      <c r="N75" s="10"/>
      <c r="O75" s="10">
        <v>0</v>
      </c>
      <c r="P75" s="10"/>
      <c r="Q75" s="10">
        <v>1003492084</v>
      </c>
      <c r="R75" s="10"/>
      <c r="S75" s="10">
        <f t="shared" si="6"/>
        <v>1003492084</v>
      </c>
      <c r="T75" s="10"/>
      <c r="U75" s="7">
        <f t="shared" si="7"/>
        <v>1.0865585742171139E-4</v>
      </c>
    </row>
    <row r="76" spans="1:24" ht="21" x14ac:dyDescent="0.25">
      <c r="A76" s="2" t="s">
        <v>117</v>
      </c>
      <c r="C76" s="10">
        <v>0</v>
      </c>
      <c r="E76" s="10">
        <v>12167247832</v>
      </c>
      <c r="F76" s="10"/>
      <c r="G76" s="10">
        <v>0</v>
      </c>
      <c r="H76" s="10"/>
      <c r="I76" s="10">
        <f t="shared" si="5"/>
        <v>12167247832</v>
      </c>
      <c r="J76" s="10"/>
      <c r="K76" s="7">
        <f t="shared" si="4"/>
        <v>2.7118811136630804E-3</v>
      </c>
      <c r="L76" s="10"/>
      <c r="M76" s="10">
        <v>0</v>
      </c>
      <c r="N76" s="10"/>
      <c r="O76" s="10">
        <v>14451478978</v>
      </c>
      <c r="P76" s="10"/>
      <c r="Q76" s="10">
        <v>1163268854</v>
      </c>
      <c r="R76" s="10"/>
      <c r="S76" s="10">
        <f t="shared" si="6"/>
        <v>15614747832</v>
      </c>
      <c r="T76" s="10"/>
      <c r="U76" s="7">
        <f t="shared" si="7"/>
        <v>1.6907296441710338E-3</v>
      </c>
    </row>
    <row r="77" spans="1:24" ht="21" x14ac:dyDescent="0.25">
      <c r="A77" s="2" t="s">
        <v>105</v>
      </c>
      <c r="C77" s="10">
        <v>0</v>
      </c>
      <c r="E77" s="10">
        <v>38861018737</v>
      </c>
      <c r="F77" s="10"/>
      <c r="G77" s="10">
        <v>0</v>
      </c>
      <c r="H77" s="10"/>
      <c r="I77" s="10">
        <f t="shared" si="5"/>
        <v>38861018737</v>
      </c>
      <c r="J77" s="10"/>
      <c r="K77" s="7">
        <f t="shared" si="4"/>
        <v>8.6614873162532118E-3</v>
      </c>
      <c r="L77" s="10"/>
      <c r="M77" s="10">
        <v>0</v>
      </c>
      <c r="N77" s="10"/>
      <c r="O77" s="10">
        <v>97587597687</v>
      </c>
      <c r="P77" s="10"/>
      <c r="Q77" s="10">
        <v>15823669918</v>
      </c>
      <c r="R77" s="10"/>
      <c r="S77" s="10">
        <f t="shared" si="6"/>
        <v>113411267605</v>
      </c>
      <c r="T77" s="10"/>
      <c r="U77" s="7">
        <f t="shared" si="7"/>
        <v>1.2279916024633469E-2</v>
      </c>
    </row>
    <row r="78" spans="1:24" ht="21" x14ac:dyDescent="0.25">
      <c r="A78" s="2" t="s">
        <v>224</v>
      </c>
      <c r="C78" s="10">
        <v>0</v>
      </c>
      <c r="E78" s="10">
        <v>0</v>
      </c>
      <c r="F78" s="10"/>
      <c r="G78" s="10">
        <v>0</v>
      </c>
      <c r="H78" s="10"/>
      <c r="I78" s="10">
        <f t="shared" si="5"/>
        <v>0</v>
      </c>
      <c r="J78" s="10"/>
      <c r="K78" s="7">
        <f t="shared" si="4"/>
        <v>0</v>
      </c>
      <c r="L78" s="10"/>
      <c r="M78" s="10">
        <v>6205449221</v>
      </c>
      <c r="N78" s="10"/>
      <c r="O78" s="10">
        <v>0</v>
      </c>
      <c r="P78" s="10"/>
      <c r="Q78" s="10">
        <v>-4961352978</v>
      </c>
      <c r="R78" s="10"/>
      <c r="S78" s="10">
        <f t="shared" si="6"/>
        <v>1244096243</v>
      </c>
      <c r="T78" s="10"/>
      <c r="U78" s="7">
        <f t="shared" si="7"/>
        <v>1.3470793258225125E-4</v>
      </c>
    </row>
    <row r="79" spans="1:24" ht="21" x14ac:dyDescent="0.25">
      <c r="A79" s="2" t="s">
        <v>255</v>
      </c>
      <c r="C79" s="10">
        <v>0</v>
      </c>
      <c r="E79" s="10">
        <v>0</v>
      </c>
      <c r="F79" s="10"/>
      <c r="G79" s="10">
        <v>0</v>
      </c>
      <c r="H79" s="10"/>
      <c r="I79" s="10">
        <f t="shared" si="5"/>
        <v>0</v>
      </c>
      <c r="J79" s="10"/>
      <c r="K79" s="7">
        <f t="shared" si="4"/>
        <v>0</v>
      </c>
      <c r="L79" s="10"/>
      <c r="M79" s="10">
        <v>0</v>
      </c>
      <c r="N79" s="10"/>
      <c r="O79" s="10">
        <v>0</v>
      </c>
      <c r="P79" s="10"/>
      <c r="Q79" s="10">
        <v>137552869</v>
      </c>
      <c r="R79" s="10"/>
      <c r="S79" s="10">
        <f t="shared" si="6"/>
        <v>137552869</v>
      </c>
      <c r="T79" s="10"/>
      <c r="U79" s="7">
        <f t="shared" si="7"/>
        <v>1.4893914122805721E-5</v>
      </c>
    </row>
    <row r="80" spans="1:24" ht="21" x14ac:dyDescent="0.25">
      <c r="A80" s="2" t="s">
        <v>256</v>
      </c>
      <c r="C80" s="10">
        <v>0</v>
      </c>
      <c r="E80" s="10">
        <v>0</v>
      </c>
      <c r="F80" s="10"/>
      <c r="G80" s="10">
        <v>0</v>
      </c>
      <c r="H80" s="10"/>
      <c r="I80" s="10">
        <f t="shared" si="5"/>
        <v>0</v>
      </c>
      <c r="J80" s="10"/>
      <c r="K80" s="7">
        <f t="shared" si="4"/>
        <v>0</v>
      </c>
      <c r="L80" s="10"/>
      <c r="M80" s="10">
        <v>0</v>
      </c>
      <c r="N80" s="10"/>
      <c r="O80" s="10">
        <v>0</v>
      </c>
      <c r="P80" s="10"/>
      <c r="Q80" s="10">
        <v>4037450</v>
      </c>
      <c r="R80" s="10"/>
      <c r="S80" s="10">
        <f t="shared" si="6"/>
        <v>4037450</v>
      </c>
      <c r="T80" s="10"/>
      <c r="U80" s="7">
        <f t="shared" si="7"/>
        <v>4.3716597125372902E-7</v>
      </c>
    </row>
    <row r="81" spans="1:21" ht="21" x14ac:dyDescent="0.25">
      <c r="A81" s="2" t="s">
        <v>104</v>
      </c>
      <c r="C81" s="10">
        <v>0</v>
      </c>
      <c r="E81" s="10">
        <v>26553976226</v>
      </c>
      <c r="F81" s="10"/>
      <c r="G81" s="10">
        <v>0</v>
      </c>
      <c r="H81" s="10"/>
      <c r="I81" s="10">
        <f t="shared" si="5"/>
        <v>26553976226</v>
      </c>
      <c r="J81" s="10"/>
      <c r="K81" s="7">
        <f t="shared" si="4"/>
        <v>5.9184482484656471E-3</v>
      </c>
      <c r="L81" s="10"/>
      <c r="M81" s="10">
        <v>0</v>
      </c>
      <c r="N81" s="10"/>
      <c r="O81" s="10">
        <v>73702672956</v>
      </c>
      <c r="P81" s="10"/>
      <c r="Q81" s="10">
        <v>20576811486</v>
      </c>
      <c r="R81" s="10"/>
      <c r="S81" s="10">
        <f t="shared" si="6"/>
        <v>94279484442</v>
      </c>
      <c r="T81" s="10"/>
      <c r="U81" s="7">
        <f t="shared" si="7"/>
        <v>1.0208369734705758E-2</v>
      </c>
    </row>
    <row r="82" spans="1:21" ht="21" x14ac:dyDescent="0.25">
      <c r="A82" s="2" t="s">
        <v>100</v>
      </c>
      <c r="C82" s="10">
        <v>0</v>
      </c>
      <c r="E82" s="10">
        <v>6898415750</v>
      </c>
      <c r="F82" s="10"/>
      <c r="G82" s="10">
        <v>0</v>
      </c>
      <c r="H82" s="10"/>
      <c r="I82" s="10">
        <f t="shared" si="5"/>
        <v>6898415750</v>
      </c>
      <c r="J82" s="10"/>
      <c r="K82" s="7">
        <f t="shared" si="4"/>
        <v>1.5375443686960592E-3</v>
      </c>
      <c r="L82" s="10"/>
      <c r="M82" s="10">
        <v>20990631685</v>
      </c>
      <c r="N82" s="10"/>
      <c r="O82" s="10">
        <v>13719686638</v>
      </c>
      <c r="P82" s="10"/>
      <c r="Q82" s="10">
        <v>6709122475</v>
      </c>
      <c r="R82" s="10"/>
      <c r="S82" s="10">
        <f t="shared" si="6"/>
        <v>41419440798</v>
      </c>
      <c r="T82" s="10"/>
      <c r="U82" s="7">
        <f t="shared" si="7"/>
        <v>4.4848035431383666E-3</v>
      </c>
    </row>
    <row r="83" spans="1:21" ht="21" x14ac:dyDescent="0.25">
      <c r="A83" s="2" t="s">
        <v>257</v>
      </c>
      <c r="C83" s="10">
        <v>0</v>
      </c>
      <c r="E83" s="10">
        <v>0</v>
      </c>
      <c r="F83" s="10"/>
      <c r="G83" s="10">
        <v>0</v>
      </c>
      <c r="H83" s="10"/>
      <c r="I83" s="10">
        <f t="shared" si="5"/>
        <v>0</v>
      </c>
      <c r="J83" s="10"/>
      <c r="K83" s="7">
        <f t="shared" si="4"/>
        <v>0</v>
      </c>
      <c r="L83" s="10"/>
      <c r="M83" s="10">
        <v>0</v>
      </c>
      <c r="N83" s="10"/>
      <c r="O83" s="10">
        <v>0</v>
      </c>
      <c r="P83" s="10"/>
      <c r="Q83" s="10">
        <v>52384129189</v>
      </c>
      <c r="R83" s="10"/>
      <c r="S83" s="10">
        <f t="shared" si="6"/>
        <v>52384129189</v>
      </c>
      <c r="T83" s="10"/>
      <c r="U83" s="7">
        <f t="shared" si="7"/>
        <v>5.6720352487807909E-3</v>
      </c>
    </row>
    <row r="84" spans="1:21" ht="21" x14ac:dyDescent="0.25">
      <c r="A84" s="2" t="s">
        <v>152</v>
      </c>
      <c r="C84" s="10">
        <v>0</v>
      </c>
      <c r="E84" s="10">
        <v>25105456239</v>
      </c>
      <c r="F84" s="10"/>
      <c r="G84" s="10">
        <v>0</v>
      </c>
      <c r="H84" s="10"/>
      <c r="I84" s="10">
        <f t="shared" si="5"/>
        <v>25105456239</v>
      </c>
      <c r="J84" s="10"/>
      <c r="K84" s="7">
        <f t="shared" si="4"/>
        <v>5.5955967663763664E-3</v>
      </c>
      <c r="L84" s="10"/>
      <c r="M84" s="10">
        <v>6570789355</v>
      </c>
      <c r="N84" s="10"/>
      <c r="O84" s="10">
        <v>39092090617</v>
      </c>
      <c r="P84" s="10"/>
      <c r="Q84" s="10">
        <v>6580128923</v>
      </c>
      <c r="R84" s="10"/>
      <c r="S84" s="10">
        <f t="shared" si="6"/>
        <v>52243008895</v>
      </c>
      <c r="T84" s="10"/>
      <c r="U84" s="7">
        <f t="shared" si="7"/>
        <v>5.656755061932626E-3</v>
      </c>
    </row>
    <row r="85" spans="1:21" ht="21" x14ac:dyDescent="0.25">
      <c r="A85" s="2" t="s">
        <v>236</v>
      </c>
      <c r="C85" s="10">
        <v>0</v>
      </c>
      <c r="E85" s="10">
        <v>0</v>
      </c>
      <c r="F85" s="10"/>
      <c r="G85" s="10">
        <v>0</v>
      </c>
      <c r="H85" s="10"/>
      <c r="I85" s="10">
        <f t="shared" si="5"/>
        <v>0</v>
      </c>
      <c r="J85" s="10"/>
      <c r="K85" s="7">
        <f t="shared" si="4"/>
        <v>0</v>
      </c>
      <c r="L85" s="10"/>
      <c r="M85" s="10">
        <v>509751700</v>
      </c>
      <c r="N85" s="10"/>
      <c r="O85" s="10">
        <v>0</v>
      </c>
      <c r="P85" s="10"/>
      <c r="Q85" s="10">
        <v>37385516092</v>
      </c>
      <c r="R85" s="10"/>
      <c r="S85" s="10">
        <f t="shared" si="6"/>
        <v>37895267792</v>
      </c>
      <c r="T85" s="10"/>
      <c r="U85" s="7">
        <f t="shared" si="7"/>
        <v>4.1032140460463499E-3</v>
      </c>
    </row>
    <row r="86" spans="1:21" ht="21" x14ac:dyDescent="0.25">
      <c r="A86" s="2" t="s">
        <v>115</v>
      </c>
      <c r="C86" s="10">
        <v>0</v>
      </c>
      <c r="E86" s="10">
        <v>2211077648</v>
      </c>
      <c r="F86" s="10"/>
      <c r="G86" s="10">
        <v>0</v>
      </c>
      <c r="H86" s="10"/>
      <c r="I86" s="10">
        <f t="shared" si="5"/>
        <v>2211077648</v>
      </c>
      <c r="J86" s="10"/>
      <c r="K86" s="7">
        <f t="shared" si="4"/>
        <v>4.9281314864679294E-4</v>
      </c>
      <c r="L86" s="10"/>
      <c r="M86" s="10">
        <v>314399864</v>
      </c>
      <c r="N86" s="10"/>
      <c r="O86" s="10">
        <v>4208552496</v>
      </c>
      <c r="P86" s="10"/>
      <c r="Q86" s="10">
        <v>1625581389</v>
      </c>
      <c r="R86" s="10"/>
      <c r="S86" s="10">
        <f t="shared" si="6"/>
        <v>6148533749</v>
      </c>
      <c r="T86" s="10"/>
      <c r="U86" s="7">
        <f t="shared" si="7"/>
        <v>6.6574935371779636E-4</v>
      </c>
    </row>
    <row r="87" spans="1:21" ht="21" x14ac:dyDescent="0.25">
      <c r="A87" s="2" t="s">
        <v>127</v>
      </c>
      <c r="C87" s="10">
        <v>0</v>
      </c>
      <c r="E87" s="10">
        <v>49349128710</v>
      </c>
      <c r="F87" s="10"/>
      <c r="G87" s="10">
        <v>0</v>
      </c>
      <c r="H87" s="10"/>
      <c r="I87" s="10">
        <f t="shared" si="5"/>
        <v>49349128710</v>
      </c>
      <c r="J87" s="10"/>
      <c r="K87" s="7">
        <f t="shared" si="4"/>
        <v>1.0999115985161886E-2</v>
      </c>
      <c r="L87" s="10"/>
      <c r="M87" s="10">
        <v>0</v>
      </c>
      <c r="N87" s="10"/>
      <c r="O87" s="10">
        <v>101218670259</v>
      </c>
      <c r="P87" s="10"/>
      <c r="Q87" s="10">
        <v>3702280214</v>
      </c>
      <c r="R87" s="10"/>
      <c r="S87" s="10">
        <f t="shared" si="6"/>
        <v>104920950473</v>
      </c>
      <c r="T87" s="10"/>
      <c r="U87" s="7">
        <f t="shared" si="7"/>
        <v>1.1360603652898104E-2</v>
      </c>
    </row>
    <row r="88" spans="1:21" ht="21" x14ac:dyDescent="0.25">
      <c r="A88" s="2" t="s">
        <v>98</v>
      </c>
      <c r="C88" s="10">
        <v>0</v>
      </c>
      <c r="E88" s="10">
        <v>16667711051</v>
      </c>
      <c r="F88" s="10"/>
      <c r="G88" s="10">
        <v>0</v>
      </c>
      <c r="H88" s="10"/>
      <c r="I88" s="10">
        <f t="shared" si="5"/>
        <v>16667711051</v>
      </c>
      <c r="J88" s="10"/>
      <c r="K88" s="7">
        <f t="shared" si="4"/>
        <v>3.7149609699180749E-3</v>
      </c>
      <c r="L88" s="10"/>
      <c r="M88" s="10">
        <v>0</v>
      </c>
      <c r="N88" s="10"/>
      <c r="O88" s="10">
        <v>76803472077</v>
      </c>
      <c r="P88" s="10"/>
      <c r="Q88" s="10">
        <v>1069885672</v>
      </c>
      <c r="R88" s="10"/>
      <c r="S88" s="10">
        <f t="shared" si="6"/>
        <v>77873357749</v>
      </c>
      <c r="T88" s="10"/>
      <c r="U88" s="7">
        <f t="shared" si="7"/>
        <v>8.431951374043194E-3</v>
      </c>
    </row>
    <row r="89" spans="1:21" ht="21" x14ac:dyDescent="0.25">
      <c r="A89" s="2" t="s">
        <v>109</v>
      </c>
      <c r="C89" s="10">
        <v>0</v>
      </c>
      <c r="E89" s="10">
        <v>38118032945</v>
      </c>
      <c r="F89" s="10"/>
      <c r="G89" s="10">
        <v>0</v>
      </c>
      <c r="H89" s="10"/>
      <c r="I89" s="10">
        <f t="shared" si="5"/>
        <v>38118032945</v>
      </c>
      <c r="J89" s="10"/>
      <c r="K89" s="7">
        <f t="shared" si="4"/>
        <v>8.4958879001103427E-3</v>
      </c>
      <c r="L89" s="10"/>
      <c r="M89" s="10">
        <v>6178137311</v>
      </c>
      <c r="N89" s="10"/>
      <c r="O89" s="10">
        <v>50364502342</v>
      </c>
      <c r="P89" s="10"/>
      <c r="Q89" s="10">
        <v>40143519904</v>
      </c>
      <c r="R89" s="10"/>
      <c r="S89" s="10">
        <f t="shared" si="6"/>
        <v>96686159557</v>
      </c>
      <c r="T89" s="10"/>
      <c r="U89" s="7">
        <f t="shared" si="7"/>
        <v>1.0468959082967943E-2</v>
      </c>
    </row>
    <row r="90" spans="1:21" ht="21" x14ac:dyDescent="0.25">
      <c r="A90" s="2" t="s">
        <v>143</v>
      </c>
      <c r="C90" s="10">
        <v>0</v>
      </c>
      <c r="E90" s="10">
        <v>-514601785</v>
      </c>
      <c r="F90" s="10"/>
      <c r="G90" s="10">
        <v>0</v>
      </c>
      <c r="H90" s="10"/>
      <c r="I90" s="10">
        <f t="shared" si="5"/>
        <v>-514601785</v>
      </c>
      <c r="J90" s="10"/>
      <c r="K90" s="7">
        <f t="shared" si="4"/>
        <v>-1.1469634555552704E-4</v>
      </c>
      <c r="L90" s="10"/>
      <c r="M90" s="10">
        <v>0</v>
      </c>
      <c r="N90" s="10"/>
      <c r="O90" s="10">
        <v>-916216331</v>
      </c>
      <c r="P90" s="10"/>
      <c r="Q90" s="10">
        <v>16685314540</v>
      </c>
      <c r="R90" s="10"/>
      <c r="S90" s="10">
        <f t="shared" si="6"/>
        <v>15769098209</v>
      </c>
      <c r="T90" s="10"/>
      <c r="U90" s="7">
        <f t="shared" si="7"/>
        <v>1.7074423545388609E-3</v>
      </c>
    </row>
    <row r="91" spans="1:21" ht="21" x14ac:dyDescent="0.25">
      <c r="A91" s="2" t="s">
        <v>77</v>
      </c>
      <c r="C91" s="10">
        <v>0</v>
      </c>
      <c r="E91" s="10">
        <v>6687645779</v>
      </c>
      <c r="F91" s="10"/>
      <c r="G91" s="10">
        <v>0</v>
      </c>
      <c r="H91" s="10"/>
      <c r="I91" s="10">
        <f t="shared" si="5"/>
        <v>6687645779</v>
      </c>
      <c r="J91" s="10"/>
      <c r="K91" s="7">
        <f t="shared" si="4"/>
        <v>1.49056717947674E-3</v>
      </c>
      <c r="L91" s="10"/>
      <c r="M91" s="10">
        <v>0</v>
      </c>
      <c r="N91" s="10"/>
      <c r="O91" s="10">
        <v>8553108201</v>
      </c>
      <c r="P91" s="10"/>
      <c r="Q91" s="10">
        <v>-2106977</v>
      </c>
      <c r="R91" s="10"/>
      <c r="S91" s="10">
        <f t="shared" si="6"/>
        <v>8551001224</v>
      </c>
      <c r="T91" s="10"/>
      <c r="U91" s="7">
        <f t="shared" si="7"/>
        <v>9.2588310821973912E-4</v>
      </c>
    </row>
    <row r="92" spans="1:21" ht="21" x14ac:dyDescent="0.25">
      <c r="A92" s="2" t="s">
        <v>138</v>
      </c>
      <c r="C92" s="10">
        <v>0</v>
      </c>
      <c r="E92" s="10">
        <v>12822257484</v>
      </c>
      <c r="F92" s="10"/>
      <c r="G92" s="10">
        <v>0</v>
      </c>
      <c r="H92" s="10"/>
      <c r="I92" s="10">
        <f t="shared" si="5"/>
        <v>12822257484</v>
      </c>
      <c r="J92" s="10"/>
      <c r="K92" s="7">
        <f t="shared" si="4"/>
        <v>2.85787208294819E-3</v>
      </c>
      <c r="L92" s="10"/>
      <c r="M92" s="10">
        <v>0</v>
      </c>
      <c r="N92" s="10"/>
      <c r="O92" s="10">
        <v>3000881596</v>
      </c>
      <c r="P92" s="10"/>
      <c r="Q92" s="10">
        <v>-397427201</v>
      </c>
      <c r="R92" s="10"/>
      <c r="S92" s="10">
        <f t="shared" si="6"/>
        <v>2603454395</v>
      </c>
      <c r="T92" s="10"/>
      <c r="U92" s="7">
        <f t="shared" si="7"/>
        <v>2.8189616446147061E-4</v>
      </c>
    </row>
    <row r="93" spans="1:21" ht="21" x14ac:dyDescent="0.25">
      <c r="A93" s="2" t="s">
        <v>258</v>
      </c>
      <c r="C93" s="10">
        <v>0</v>
      </c>
      <c r="E93" s="10">
        <v>0</v>
      </c>
      <c r="F93" s="10"/>
      <c r="G93" s="10">
        <v>0</v>
      </c>
      <c r="H93" s="10"/>
      <c r="I93" s="10">
        <f t="shared" si="5"/>
        <v>0</v>
      </c>
      <c r="J93" s="10"/>
      <c r="K93" s="7">
        <f t="shared" si="4"/>
        <v>0</v>
      </c>
      <c r="L93" s="10"/>
      <c r="M93" s="10">
        <v>0</v>
      </c>
      <c r="N93" s="10"/>
      <c r="O93" s="10">
        <v>0</v>
      </c>
      <c r="P93" s="10"/>
      <c r="Q93" s="10">
        <v>4752568203</v>
      </c>
      <c r="R93" s="10"/>
      <c r="S93" s="10">
        <f t="shared" si="6"/>
        <v>4752568203</v>
      </c>
      <c r="T93" s="10"/>
      <c r="U93" s="7">
        <f t="shared" si="7"/>
        <v>5.1459735585928854E-4</v>
      </c>
    </row>
    <row r="94" spans="1:21" ht="21" x14ac:dyDescent="0.25">
      <c r="A94" s="2" t="s">
        <v>128</v>
      </c>
      <c r="C94" s="10">
        <v>0</v>
      </c>
      <c r="E94" s="10">
        <v>25779174600</v>
      </c>
      <c r="F94" s="10"/>
      <c r="G94" s="10">
        <v>0</v>
      </c>
      <c r="H94" s="10"/>
      <c r="I94" s="10">
        <f t="shared" si="5"/>
        <v>25779174600</v>
      </c>
      <c r="J94" s="10"/>
      <c r="K94" s="7">
        <f t="shared" si="4"/>
        <v>5.7457576017888581E-3</v>
      </c>
      <c r="L94" s="10"/>
      <c r="M94" s="10">
        <v>0</v>
      </c>
      <c r="N94" s="10"/>
      <c r="O94" s="10">
        <v>50456929480</v>
      </c>
      <c r="P94" s="10"/>
      <c r="Q94" s="10">
        <v>9971552288</v>
      </c>
      <c r="R94" s="10"/>
      <c r="S94" s="10">
        <f t="shared" si="6"/>
        <v>60428481768</v>
      </c>
      <c r="T94" s="10"/>
      <c r="U94" s="7">
        <f t="shared" si="7"/>
        <v>6.5430595855047067E-3</v>
      </c>
    </row>
    <row r="95" spans="1:21" ht="21" x14ac:dyDescent="0.25">
      <c r="A95" s="2" t="s">
        <v>27</v>
      </c>
      <c r="C95" s="10">
        <v>5777442818</v>
      </c>
      <c r="E95" s="10">
        <v>31281056074</v>
      </c>
      <c r="F95" s="10"/>
      <c r="G95" s="10">
        <v>0</v>
      </c>
      <c r="H95" s="10"/>
      <c r="I95" s="10">
        <f t="shared" si="5"/>
        <v>37058498892</v>
      </c>
      <c r="J95" s="10"/>
      <c r="K95" s="7">
        <f t="shared" si="4"/>
        <v>8.2597350389796015E-3</v>
      </c>
      <c r="L95" s="10"/>
      <c r="M95" s="10">
        <v>5777442818</v>
      </c>
      <c r="N95" s="10"/>
      <c r="O95" s="10">
        <v>49145476696</v>
      </c>
      <c r="P95" s="10"/>
      <c r="Q95" s="10">
        <v>742414205</v>
      </c>
      <c r="R95" s="10"/>
      <c r="S95" s="10">
        <f t="shared" si="6"/>
        <v>55665333719</v>
      </c>
      <c r="T95" s="10"/>
      <c r="U95" s="7">
        <f t="shared" si="7"/>
        <v>6.0273166678050721E-3</v>
      </c>
    </row>
    <row r="96" spans="1:21" ht="21" x14ac:dyDescent="0.25">
      <c r="A96" s="2" t="s">
        <v>71</v>
      </c>
      <c r="C96" s="10">
        <v>0</v>
      </c>
      <c r="E96" s="10">
        <v>21174873370</v>
      </c>
      <c r="F96" s="10"/>
      <c r="G96" s="10">
        <v>0</v>
      </c>
      <c r="H96" s="10"/>
      <c r="I96" s="10">
        <f t="shared" si="5"/>
        <v>21174873370</v>
      </c>
      <c r="J96" s="10"/>
      <c r="K96" s="7">
        <f t="shared" si="4"/>
        <v>4.7195339463116069E-3</v>
      </c>
      <c r="L96" s="10"/>
      <c r="M96" s="10">
        <v>350243404</v>
      </c>
      <c r="N96" s="10"/>
      <c r="O96" s="10">
        <v>29110291600</v>
      </c>
      <c r="P96" s="10"/>
      <c r="Q96" s="10">
        <v>449492217</v>
      </c>
      <c r="R96" s="10"/>
      <c r="S96" s="10">
        <f t="shared" si="6"/>
        <v>29910027221</v>
      </c>
      <c r="T96" s="10"/>
      <c r="U96" s="7">
        <f t="shared" si="7"/>
        <v>3.2385902241003454E-3</v>
      </c>
    </row>
    <row r="97" spans="1:21" ht="21" x14ac:dyDescent="0.25">
      <c r="A97" s="2" t="s">
        <v>38</v>
      </c>
      <c r="C97" s="10">
        <v>9025997923</v>
      </c>
      <c r="E97" s="10">
        <v>15207693824</v>
      </c>
      <c r="F97" s="10"/>
      <c r="G97" s="10">
        <v>0</v>
      </c>
      <c r="H97" s="10"/>
      <c r="I97" s="10">
        <f t="shared" si="5"/>
        <v>24233691747</v>
      </c>
      <c r="J97" s="10"/>
      <c r="K97" s="7">
        <f t="shared" si="4"/>
        <v>5.4012946781753501E-3</v>
      </c>
      <c r="L97" s="10"/>
      <c r="M97" s="10">
        <v>9025997923</v>
      </c>
      <c r="N97" s="10"/>
      <c r="O97" s="10">
        <v>50935064669</v>
      </c>
      <c r="P97" s="10"/>
      <c r="Q97" s="10">
        <v>6921593280</v>
      </c>
      <c r="R97" s="10"/>
      <c r="S97" s="10">
        <f t="shared" si="6"/>
        <v>66882655872</v>
      </c>
      <c r="T97" s="10"/>
      <c r="U97" s="7">
        <f t="shared" si="7"/>
        <v>7.2419029868634422E-3</v>
      </c>
    </row>
    <row r="98" spans="1:21" ht="21" x14ac:dyDescent="0.25">
      <c r="A98" s="2" t="s">
        <v>259</v>
      </c>
      <c r="C98" s="10">
        <v>0</v>
      </c>
      <c r="E98" s="10">
        <v>0</v>
      </c>
      <c r="F98" s="10"/>
      <c r="G98" s="10">
        <v>0</v>
      </c>
      <c r="H98" s="10"/>
      <c r="I98" s="10">
        <f t="shared" si="5"/>
        <v>0</v>
      </c>
      <c r="J98" s="10"/>
      <c r="K98" s="7">
        <f t="shared" si="4"/>
        <v>0</v>
      </c>
      <c r="L98" s="10"/>
      <c r="M98" s="10">
        <v>0</v>
      </c>
      <c r="N98" s="10"/>
      <c r="O98" s="10">
        <v>0</v>
      </c>
      <c r="P98" s="10"/>
      <c r="Q98" s="10">
        <v>13234375</v>
      </c>
      <c r="R98" s="10"/>
      <c r="S98" s="10">
        <f t="shared" si="6"/>
        <v>13234375</v>
      </c>
      <c r="T98" s="10"/>
      <c r="U98" s="7">
        <f t="shared" si="7"/>
        <v>1.432988247733364E-6</v>
      </c>
    </row>
    <row r="99" spans="1:21" ht="21" x14ac:dyDescent="0.25">
      <c r="A99" s="2" t="s">
        <v>260</v>
      </c>
      <c r="C99" s="10">
        <v>0</v>
      </c>
      <c r="E99" s="10">
        <v>0</v>
      </c>
      <c r="F99" s="10"/>
      <c r="G99" s="10">
        <v>0</v>
      </c>
      <c r="H99" s="10"/>
      <c r="I99" s="10">
        <f t="shared" si="5"/>
        <v>0</v>
      </c>
      <c r="J99" s="10"/>
      <c r="K99" s="7">
        <f t="shared" si="4"/>
        <v>0</v>
      </c>
      <c r="L99" s="10"/>
      <c r="M99" s="10">
        <v>0</v>
      </c>
      <c r="N99" s="10"/>
      <c r="O99" s="10">
        <v>0</v>
      </c>
      <c r="P99" s="10"/>
      <c r="Q99" s="10">
        <v>4786224539</v>
      </c>
      <c r="R99" s="10"/>
      <c r="S99" s="10">
        <f t="shared" si="6"/>
        <v>4786224539</v>
      </c>
      <c r="T99" s="10"/>
      <c r="U99" s="7">
        <f t="shared" si="7"/>
        <v>5.1824158794049871E-4</v>
      </c>
    </row>
    <row r="100" spans="1:21" ht="21" x14ac:dyDescent="0.25">
      <c r="A100" s="2" t="s">
        <v>31</v>
      </c>
      <c r="C100" s="10">
        <v>0</v>
      </c>
      <c r="E100" s="10">
        <v>19664586139</v>
      </c>
      <c r="F100" s="10"/>
      <c r="G100" s="10">
        <v>0</v>
      </c>
      <c r="H100" s="10"/>
      <c r="I100" s="10">
        <f t="shared" si="5"/>
        <v>19664586139</v>
      </c>
      <c r="J100" s="10"/>
      <c r="K100" s="7">
        <f t="shared" si="4"/>
        <v>4.3829155528583548E-3</v>
      </c>
      <c r="L100" s="10"/>
      <c r="M100" s="10">
        <v>5718953870</v>
      </c>
      <c r="N100" s="10"/>
      <c r="O100" s="10">
        <v>93027046081</v>
      </c>
      <c r="P100" s="10"/>
      <c r="Q100" s="10">
        <v>13112906087</v>
      </c>
      <c r="R100" s="10"/>
      <c r="S100" s="10">
        <f t="shared" si="6"/>
        <v>111858906038</v>
      </c>
      <c r="T100" s="10"/>
      <c r="U100" s="7">
        <f t="shared" si="7"/>
        <v>1.2111829818692958E-2</v>
      </c>
    </row>
    <row r="101" spans="1:21" ht="21" x14ac:dyDescent="0.25">
      <c r="A101" s="2" t="s">
        <v>218</v>
      </c>
      <c r="C101" s="10">
        <v>0</v>
      </c>
      <c r="E101" s="10">
        <v>0</v>
      </c>
      <c r="F101" s="10"/>
      <c r="G101" s="10">
        <v>0</v>
      </c>
      <c r="H101" s="10"/>
      <c r="I101" s="10">
        <f t="shared" si="5"/>
        <v>0</v>
      </c>
      <c r="J101" s="10"/>
      <c r="K101" s="7">
        <f t="shared" si="4"/>
        <v>0</v>
      </c>
      <c r="L101" s="10"/>
      <c r="M101" s="10">
        <v>7103822012</v>
      </c>
      <c r="N101" s="10"/>
      <c r="O101" s="10">
        <v>0</v>
      </c>
      <c r="P101" s="10"/>
      <c r="Q101" s="10">
        <v>92824836750</v>
      </c>
      <c r="R101" s="10"/>
      <c r="S101" s="10">
        <f t="shared" si="6"/>
        <v>99928658762</v>
      </c>
      <c r="T101" s="10"/>
      <c r="U101" s="7">
        <f t="shared" si="7"/>
        <v>1.0820049576780441E-2</v>
      </c>
    </row>
    <row r="102" spans="1:21" ht="21" x14ac:dyDescent="0.25">
      <c r="A102" s="2" t="s">
        <v>156</v>
      </c>
      <c r="C102" s="10">
        <v>4021924809</v>
      </c>
      <c r="E102" s="10">
        <v>47147044288</v>
      </c>
      <c r="F102" s="10"/>
      <c r="G102" s="10">
        <v>0</v>
      </c>
      <c r="H102" s="10"/>
      <c r="I102" s="10">
        <f t="shared" si="5"/>
        <v>51168969097</v>
      </c>
      <c r="J102" s="10"/>
      <c r="K102" s="7">
        <f t="shared" si="4"/>
        <v>1.1404728728777333E-2</v>
      </c>
      <c r="L102" s="10"/>
      <c r="M102" s="10">
        <v>4021924809</v>
      </c>
      <c r="N102" s="10"/>
      <c r="O102" s="10">
        <v>52831528836</v>
      </c>
      <c r="P102" s="10"/>
      <c r="Q102" s="10">
        <v>111346355</v>
      </c>
      <c r="R102" s="10"/>
      <c r="S102" s="10">
        <f t="shared" si="6"/>
        <v>56964800000</v>
      </c>
      <c r="T102" s="10"/>
      <c r="U102" s="7">
        <f t="shared" si="7"/>
        <v>6.1680199431013195E-3</v>
      </c>
    </row>
    <row r="103" spans="1:21" ht="21" x14ac:dyDescent="0.25">
      <c r="A103" s="2" t="s">
        <v>81</v>
      </c>
      <c r="C103" s="10">
        <v>0</v>
      </c>
      <c r="E103" s="10">
        <v>32774637169</v>
      </c>
      <c r="F103" s="10"/>
      <c r="G103" s="10">
        <v>0</v>
      </c>
      <c r="H103" s="10"/>
      <c r="I103" s="10">
        <f t="shared" si="5"/>
        <v>32774637169</v>
      </c>
      <c r="J103" s="10"/>
      <c r="K103" s="7">
        <f t="shared" si="4"/>
        <v>7.304932123763706E-3</v>
      </c>
      <c r="L103" s="10"/>
      <c r="M103" s="10">
        <v>3061826250</v>
      </c>
      <c r="N103" s="10"/>
      <c r="O103" s="10">
        <v>45692640510</v>
      </c>
      <c r="P103" s="10"/>
      <c r="Q103" s="10">
        <v>3832632609</v>
      </c>
      <c r="R103" s="10"/>
      <c r="S103" s="10">
        <f t="shared" si="6"/>
        <v>52587099369</v>
      </c>
      <c r="T103" s="10"/>
      <c r="U103" s="7">
        <f t="shared" si="7"/>
        <v>5.6940124016558093E-3</v>
      </c>
    </row>
    <row r="104" spans="1:21" ht="21" x14ac:dyDescent="0.25">
      <c r="A104" s="2" t="s">
        <v>135</v>
      </c>
      <c r="C104" s="10">
        <v>0</v>
      </c>
      <c r="E104" s="10">
        <v>2097141391</v>
      </c>
      <c r="F104" s="10"/>
      <c r="G104" s="10">
        <v>0</v>
      </c>
      <c r="H104" s="10"/>
      <c r="I104" s="10">
        <f t="shared" si="5"/>
        <v>2097141391</v>
      </c>
      <c r="J104" s="10"/>
      <c r="K104" s="7">
        <f t="shared" si="4"/>
        <v>4.6741861507716036E-4</v>
      </c>
      <c r="L104" s="10"/>
      <c r="M104" s="10">
        <v>0</v>
      </c>
      <c r="N104" s="10"/>
      <c r="O104" s="10">
        <v>3105833579</v>
      </c>
      <c r="P104" s="10"/>
      <c r="Q104" s="10">
        <v>466362994</v>
      </c>
      <c r="R104" s="10"/>
      <c r="S104" s="10">
        <f t="shared" si="6"/>
        <v>3572196573</v>
      </c>
      <c r="T104" s="10"/>
      <c r="U104" s="7">
        <f t="shared" si="7"/>
        <v>3.8678938051116111E-4</v>
      </c>
    </row>
    <row r="105" spans="1:21" ht="21" x14ac:dyDescent="0.25">
      <c r="A105" s="2" t="s">
        <v>111</v>
      </c>
      <c r="C105" s="10">
        <v>0</v>
      </c>
      <c r="E105" s="10">
        <v>31071080498</v>
      </c>
      <c r="F105" s="10"/>
      <c r="G105" s="10">
        <v>0</v>
      </c>
      <c r="H105" s="10"/>
      <c r="I105" s="10">
        <f t="shared" si="5"/>
        <v>31071080498</v>
      </c>
      <c r="J105" s="10"/>
      <c r="K105" s="7">
        <f t="shared" si="4"/>
        <v>6.9252371240457414E-3</v>
      </c>
      <c r="L105" s="10"/>
      <c r="M105" s="10">
        <v>14911381700</v>
      </c>
      <c r="N105" s="10"/>
      <c r="O105" s="10">
        <v>136331882878</v>
      </c>
      <c r="P105" s="10"/>
      <c r="Q105" s="10">
        <v>27933941023</v>
      </c>
      <c r="R105" s="10"/>
      <c r="S105" s="10">
        <f t="shared" si="6"/>
        <v>179177205601</v>
      </c>
      <c r="T105" s="10"/>
      <c r="U105" s="7">
        <f t="shared" si="7"/>
        <v>1.9400903320930356E-2</v>
      </c>
    </row>
    <row r="106" spans="1:21" ht="21" x14ac:dyDescent="0.25">
      <c r="A106" s="2" t="s">
        <v>145</v>
      </c>
      <c r="C106" s="10">
        <v>0</v>
      </c>
      <c r="E106" s="10">
        <v>4476864409</v>
      </c>
      <c r="F106" s="10"/>
      <c r="G106" s="10">
        <v>0</v>
      </c>
      <c r="H106" s="10"/>
      <c r="I106" s="10">
        <f t="shared" si="5"/>
        <v>4476864409</v>
      </c>
      <c r="J106" s="10"/>
      <c r="K106" s="7">
        <f t="shared" si="4"/>
        <v>9.9782006636433326E-4</v>
      </c>
      <c r="L106" s="10"/>
      <c r="M106" s="10">
        <v>0</v>
      </c>
      <c r="N106" s="10"/>
      <c r="O106" s="10">
        <v>3659480452</v>
      </c>
      <c r="P106" s="10"/>
      <c r="Q106" s="10">
        <v>-46925060</v>
      </c>
      <c r="R106" s="10"/>
      <c r="S106" s="10">
        <f t="shared" si="6"/>
        <v>3612555392</v>
      </c>
      <c r="T106" s="10"/>
      <c r="U106" s="7">
        <f t="shared" si="7"/>
        <v>3.9115934232041905E-4</v>
      </c>
    </row>
    <row r="107" spans="1:21" ht="21" x14ac:dyDescent="0.25">
      <c r="A107" s="2" t="s">
        <v>261</v>
      </c>
      <c r="C107" s="10">
        <v>0</v>
      </c>
      <c r="E107" s="10">
        <v>0</v>
      </c>
      <c r="F107" s="10"/>
      <c r="G107" s="10">
        <v>0</v>
      </c>
      <c r="H107" s="10"/>
      <c r="I107" s="10">
        <f t="shared" si="5"/>
        <v>0</v>
      </c>
      <c r="J107" s="10"/>
      <c r="K107" s="7">
        <f t="shared" si="4"/>
        <v>0</v>
      </c>
      <c r="L107" s="10"/>
      <c r="M107" s="10">
        <v>0</v>
      </c>
      <c r="N107" s="10"/>
      <c r="O107" s="10">
        <v>0</v>
      </c>
      <c r="P107" s="10"/>
      <c r="Q107" s="10">
        <v>4963405314</v>
      </c>
      <c r="R107" s="10"/>
      <c r="S107" s="10">
        <f t="shared" si="6"/>
        <v>4963405314</v>
      </c>
      <c r="T107" s="10"/>
      <c r="U107" s="7">
        <f t="shared" si="7"/>
        <v>5.3742632226299518E-4</v>
      </c>
    </row>
    <row r="108" spans="1:21" ht="21" x14ac:dyDescent="0.25">
      <c r="A108" s="2" t="s">
        <v>141</v>
      </c>
      <c r="C108" s="10">
        <v>0</v>
      </c>
      <c r="E108" s="10">
        <v>19415755902</v>
      </c>
      <c r="F108" s="10"/>
      <c r="G108" s="10">
        <v>0</v>
      </c>
      <c r="H108" s="10"/>
      <c r="I108" s="10">
        <f t="shared" si="5"/>
        <v>19415755902</v>
      </c>
      <c r="J108" s="10"/>
      <c r="K108" s="7">
        <f t="shared" si="4"/>
        <v>4.3274553510488801E-3</v>
      </c>
      <c r="L108" s="10"/>
      <c r="M108" s="10">
        <v>10136477971</v>
      </c>
      <c r="N108" s="10"/>
      <c r="O108" s="10">
        <v>25843739551</v>
      </c>
      <c r="P108" s="10"/>
      <c r="Q108" s="10">
        <v>0</v>
      </c>
      <c r="R108" s="10"/>
      <c r="S108" s="10">
        <f t="shared" si="6"/>
        <v>35980217522</v>
      </c>
      <c r="T108" s="10"/>
      <c r="U108" s="7">
        <f t="shared" si="7"/>
        <v>3.8958567261329724E-3</v>
      </c>
    </row>
    <row r="109" spans="1:21" ht="21" x14ac:dyDescent="0.25">
      <c r="A109" s="2" t="s">
        <v>116</v>
      </c>
      <c r="C109" s="10">
        <v>0</v>
      </c>
      <c r="E109" s="10">
        <v>60526568533</v>
      </c>
      <c r="F109" s="10"/>
      <c r="G109" s="10">
        <v>0</v>
      </c>
      <c r="H109" s="10"/>
      <c r="I109" s="10">
        <f t="shared" si="5"/>
        <v>60526568533</v>
      </c>
      <c r="J109" s="10"/>
      <c r="K109" s="7">
        <f t="shared" si="4"/>
        <v>1.349038503578307E-2</v>
      </c>
      <c r="L109" s="10"/>
      <c r="M109" s="10">
        <v>19649344261</v>
      </c>
      <c r="N109" s="10"/>
      <c r="O109" s="10">
        <v>128869134140</v>
      </c>
      <c r="P109" s="10"/>
      <c r="Q109" s="10">
        <v>0</v>
      </c>
      <c r="R109" s="10"/>
      <c r="S109" s="10">
        <f t="shared" si="6"/>
        <v>148518478401</v>
      </c>
      <c r="T109" s="10"/>
      <c r="U109" s="7">
        <f t="shared" si="7"/>
        <v>1.6081245553331718E-2</v>
      </c>
    </row>
    <row r="110" spans="1:21" ht="21" x14ac:dyDescent="0.25">
      <c r="A110" s="2" t="s">
        <v>88</v>
      </c>
      <c r="C110" s="10">
        <v>0</v>
      </c>
      <c r="E110" s="10">
        <v>37827044228</v>
      </c>
      <c r="F110" s="10"/>
      <c r="G110" s="10">
        <v>0</v>
      </c>
      <c r="H110" s="10"/>
      <c r="I110" s="10">
        <f t="shared" si="5"/>
        <v>37827044228</v>
      </c>
      <c r="J110" s="10"/>
      <c r="K110" s="7">
        <f t="shared" si="4"/>
        <v>8.4310312606453407E-3</v>
      </c>
      <c r="L110" s="10"/>
      <c r="M110" s="10">
        <v>14797268976</v>
      </c>
      <c r="N110" s="10"/>
      <c r="O110" s="10">
        <v>18964865193</v>
      </c>
      <c r="P110" s="10"/>
      <c r="Q110" s="10">
        <v>0</v>
      </c>
      <c r="R110" s="10"/>
      <c r="S110" s="10">
        <f t="shared" si="6"/>
        <v>33762134169</v>
      </c>
      <c r="T110" s="10"/>
      <c r="U110" s="7">
        <f t="shared" si="7"/>
        <v>3.6556876681047685E-3</v>
      </c>
    </row>
    <row r="111" spans="1:21" ht="21" x14ac:dyDescent="0.25">
      <c r="A111" s="2" t="s">
        <v>146</v>
      </c>
      <c r="C111" s="10">
        <v>0</v>
      </c>
      <c r="E111" s="10">
        <v>40977260591</v>
      </c>
      <c r="F111" s="10"/>
      <c r="G111" s="10">
        <v>0</v>
      </c>
      <c r="H111" s="10"/>
      <c r="I111" s="10">
        <f t="shared" si="5"/>
        <v>40977260591</v>
      </c>
      <c r="J111" s="10"/>
      <c r="K111" s="7">
        <f t="shared" si="4"/>
        <v>9.1331631130354817E-3</v>
      </c>
      <c r="L111" s="10"/>
      <c r="M111" s="10">
        <v>7216522464</v>
      </c>
      <c r="N111" s="10"/>
      <c r="O111" s="10">
        <v>83070955710</v>
      </c>
      <c r="P111" s="10"/>
      <c r="Q111" s="10">
        <v>0</v>
      </c>
      <c r="R111" s="10"/>
      <c r="S111" s="10">
        <f t="shared" si="6"/>
        <v>90287478174</v>
      </c>
      <c r="T111" s="10"/>
      <c r="U111" s="7">
        <f t="shared" si="7"/>
        <v>9.7761243081614813E-3</v>
      </c>
    </row>
    <row r="112" spans="1:21" ht="21" x14ac:dyDescent="0.25">
      <c r="A112" s="2" t="s">
        <v>130</v>
      </c>
      <c r="C112" s="10">
        <v>0</v>
      </c>
      <c r="E112" s="10">
        <v>7920461602</v>
      </c>
      <c r="F112" s="10"/>
      <c r="G112" s="10">
        <v>0</v>
      </c>
      <c r="H112" s="10"/>
      <c r="I112" s="10">
        <f t="shared" si="5"/>
        <v>7920461602</v>
      </c>
      <c r="J112" s="10"/>
      <c r="K112" s="7">
        <f t="shared" si="4"/>
        <v>1.7653417211956916E-3</v>
      </c>
      <c r="L112" s="10"/>
      <c r="M112" s="10">
        <v>2044337737</v>
      </c>
      <c r="N112" s="10"/>
      <c r="O112" s="10">
        <v>16899848851</v>
      </c>
      <c r="P112" s="10"/>
      <c r="Q112" s="10">
        <v>0</v>
      </c>
      <c r="R112" s="10"/>
      <c r="S112" s="10">
        <f t="shared" si="6"/>
        <v>18944186588</v>
      </c>
      <c r="T112" s="10"/>
      <c r="U112" s="7">
        <f t="shared" si="7"/>
        <v>2.051233756295406E-3</v>
      </c>
    </row>
    <row r="113" spans="1:21" ht="21" x14ac:dyDescent="0.25">
      <c r="A113" s="2" t="s">
        <v>69</v>
      </c>
      <c r="C113" s="10">
        <v>6174106456</v>
      </c>
      <c r="E113" s="10">
        <v>51776588230</v>
      </c>
      <c r="F113" s="10"/>
      <c r="G113" s="10">
        <v>0</v>
      </c>
      <c r="H113" s="10"/>
      <c r="I113" s="10">
        <f t="shared" si="5"/>
        <v>57950694686</v>
      </c>
      <c r="J113" s="10"/>
      <c r="K113" s="7">
        <f t="shared" si="4"/>
        <v>1.2916264763613869E-2</v>
      </c>
      <c r="L113" s="10"/>
      <c r="M113" s="10">
        <v>6174106456</v>
      </c>
      <c r="N113" s="10"/>
      <c r="O113" s="10">
        <v>57538373991</v>
      </c>
      <c r="P113" s="10"/>
      <c r="Q113" s="10">
        <v>0</v>
      </c>
      <c r="R113" s="10"/>
      <c r="S113" s="10">
        <f t="shared" si="6"/>
        <v>63712480447</v>
      </c>
      <c r="T113" s="10"/>
      <c r="U113" s="7">
        <f t="shared" si="7"/>
        <v>6.8986435486747761E-3</v>
      </c>
    </row>
    <row r="114" spans="1:21" ht="21" x14ac:dyDescent="0.25">
      <c r="A114" s="2" t="s">
        <v>18</v>
      </c>
      <c r="C114" s="10">
        <v>0</v>
      </c>
      <c r="E114" s="10">
        <v>62243578475</v>
      </c>
      <c r="F114" s="10"/>
      <c r="G114" s="10">
        <v>0</v>
      </c>
      <c r="H114" s="10"/>
      <c r="I114" s="10">
        <f t="shared" si="5"/>
        <v>62243578475</v>
      </c>
      <c r="J114" s="10"/>
      <c r="K114" s="7">
        <f t="shared" si="4"/>
        <v>1.3873078550205892E-2</v>
      </c>
      <c r="L114" s="10"/>
      <c r="M114" s="10">
        <v>3047954935</v>
      </c>
      <c r="N114" s="10"/>
      <c r="O114" s="10">
        <v>70152815614</v>
      </c>
      <c r="P114" s="10"/>
      <c r="Q114" s="10">
        <v>0</v>
      </c>
      <c r="R114" s="10"/>
      <c r="S114" s="10">
        <f t="shared" si="6"/>
        <v>73200770549</v>
      </c>
      <c r="T114" s="10"/>
      <c r="U114" s="7">
        <f t="shared" si="7"/>
        <v>7.9260141806276121E-3</v>
      </c>
    </row>
    <row r="115" spans="1:21" ht="21" x14ac:dyDescent="0.25">
      <c r="A115" s="2" t="s">
        <v>83</v>
      </c>
      <c r="C115" s="10">
        <v>9391009583</v>
      </c>
      <c r="E115" s="10">
        <v>31119501586</v>
      </c>
      <c r="F115" s="10"/>
      <c r="G115" s="10">
        <v>0</v>
      </c>
      <c r="H115" s="10"/>
      <c r="I115" s="10">
        <f t="shared" si="5"/>
        <v>40510511169</v>
      </c>
      <c r="J115" s="10"/>
      <c r="K115" s="7">
        <f t="shared" si="4"/>
        <v>9.0291322787981812E-3</v>
      </c>
      <c r="L115" s="10"/>
      <c r="M115" s="10">
        <v>9423208429</v>
      </c>
      <c r="N115" s="10"/>
      <c r="O115" s="10">
        <v>42485055209</v>
      </c>
      <c r="P115" s="10"/>
      <c r="Q115" s="10">
        <v>0</v>
      </c>
      <c r="R115" s="10"/>
      <c r="S115" s="10">
        <f t="shared" si="6"/>
        <v>51908263638</v>
      </c>
      <c r="T115" s="10"/>
      <c r="U115" s="7">
        <f t="shared" si="7"/>
        <v>5.6205096012089057E-3</v>
      </c>
    </row>
    <row r="116" spans="1:21" ht="21" x14ac:dyDescent="0.25">
      <c r="A116" s="2" t="s">
        <v>136</v>
      </c>
      <c r="C116" s="10">
        <v>0</v>
      </c>
      <c r="E116" s="10">
        <v>45439068097</v>
      </c>
      <c r="F116" s="10"/>
      <c r="G116" s="10">
        <v>0</v>
      </c>
      <c r="H116" s="10"/>
      <c r="I116" s="10">
        <f t="shared" si="5"/>
        <v>45439068097</v>
      </c>
      <c r="J116" s="10"/>
      <c r="K116" s="7">
        <f t="shared" si="4"/>
        <v>1.0127627241274797E-2</v>
      </c>
      <c r="L116" s="10"/>
      <c r="M116" s="10">
        <v>4895382180</v>
      </c>
      <c r="N116" s="10"/>
      <c r="O116" s="10">
        <v>66669303956</v>
      </c>
      <c r="P116" s="10"/>
      <c r="Q116" s="10">
        <v>0</v>
      </c>
      <c r="R116" s="10"/>
      <c r="S116" s="10">
        <f t="shared" si="6"/>
        <v>71564686136</v>
      </c>
      <c r="T116" s="10"/>
      <c r="U116" s="7">
        <f t="shared" si="7"/>
        <v>7.7488626539307529E-3</v>
      </c>
    </row>
    <row r="117" spans="1:21" ht="21" x14ac:dyDescent="0.25">
      <c r="A117" s="2" t="s">
        <v>67</v>
      </c>
      <c r="C117" s="10">
        <v>0</v>
      </c>
      <c r="E117" s="10">
        <v>31046292025</v>
      </c>
      <c r="F117" s="10"/>
      <c r="G117" s="10">
        <v>0</v>
      </c>
      <c r="H117" s="10"/>
      <c r="I117" s="10">
        <f t="shared" si="5"/>
        <v>31046292025</v>
      </c>
      <c r="J117" s="10"/>
      <c r="K117" s="7">
        <f t="shared" si="4"/>
        <v>6.9197121776738554E-3</v>
      </c>
      <c r="L117" s="10"/>
      <c r="M117" s="10">
        <v>4569917652</v>
      </c>
      <c r="N117" s="10"/>
      <c r="O117" s="10">
        <v>76901773121</v>
      </c>
      <c r="P117" s="10"/>
      <c r="Q117" s="10">
        <v>0</v>
      </c>
      <c r="R117" s="10"/>
      <c r="S117" s="10">
        <f t="shared" si="6"/>
        <v>81471690773</v>
      </c>
      <c r="T117" s="10"/>
      <c r="U117" s="7">
        <f t="shared" si="7"/>
        <v>8.8215707504642835E-3</v>
      </c>
    </row>
    <row r="118" spans="1:21" ht="21" x14ac:dyDescent="0.25">
      <c r="A118" s="2" t="s">
        <v>110</v>
      </c>
      <c r="C118" s="10">
        <v>0</v>
      </c>
      <c r="E118" s="10">
        <v>20145705342</v>
      </c>
      <c r="F118" s="10"/>
      <c r="G118" s="10">
        <v>0</v>
      </c>
      <c r="H118" s="10"/>
      <c r="I118" s="10">
        <f t="shared" si="5"/>
        <v>20145705342</v>
      </c>
      <c r="J118" s="10"/>
      <c r="K118" s="7">
        <f t="shared" si="4"/>
        <v>4.4901491769327208E-3</v>
      </c>
      <c r="L118" s="10"/>
      <c r="M118" s="10">
        <v>6011725104</v>
      </c>
      <c r="N118" s="10"/>
      <c r="O118" s="10">
        <v>48738040324</v>
      </c>
      <c r="P118" s="10"/>
      <c r="Q118" s="10">
        <v>0</v>
      </c>
      <c r="R118" s="10"/>
      <c r="S118" s="10">
        <f t="shared" si="6"/>
        <v>54749765428</v>
      </c>
      <c r="T118" s="10"/>
      <c r="U118" s="7">
        <f t="shared" si="7"/>
        <v>5.9281810001970197E-3</v>
      </c>
    </row>
    <row r="119" spans="1:21" ht="21" x14ac:dyDescent="0.25">
      <c r="A119" s="2" t="s">
        <v>50</v>
      </c>
      <c r="C119" s="10">
        <v>0</v>
      </c>
      <c r="E119" s="10">
        <v>30768757900</v>
      </c>
      <c r="F119" s="10"/>
      <c r="G119" s="10">
        <v>0</v>
      </c>
      <c r="H119" s="10"/>
      <c r="I119" s="10">
        <f t="shared" si="5"/>
        <v>30768757900</v>
      </c>
      <c r="J119" s="10"/>
      <c r="K119" s="7">
        <f t="shared" si="4"/>
        <v>6.8578543473430667E-3</v>
      </c>
      <c r="L119" s="10"/>
      <c r="M119" s="10">
        <v>11608615911</v>
      </c>
      <c r="N119" s="10"/>
      <c r="O119" s="10">
        <v>65866249541</v>
      </c>
      <c r="P119" s="10"/>
      <c r="Q119" s="10">
        <v>0</v>
      </c>
      <c r="R119" s="10"/>
      <c r="S119" s="10">
        <f t="shared" si="6"/>
        <v>77474865452</v>
      </c>
      <c r="T119" s="10"/>
      <c r="U119" s="7">
        <f t="shared" si="7"/>
        <v>8.3888035277404193E-3</v>
      </c>
    </row>
    <row r="120" spans="1:21" ht="21" x14ac:dyDescent="0.25">
      <c r="A120" s="2" t="s">
        <v>75</v>
      </c>
      <c r="C120" s="10">
        <v>0</v>
      </c>
      <c r="E120" s="10">
        <v>4518962942</v>
      </c>
      <c r="F120" s="10"/>
      <c r="G120" s="10">
        <v>0</v>
      </c>
      <c r="H120" s="10"/>
      <c r="I120" s="10">
        <f t="shared" si="5"/>
        <v>4518962942</v>
      </c>
      <c r="J120" s="10"/>
      <c r="K120" s="7">
        <f t="shared" si="4"/>
        <v>1.0072031428111992E-3</v>
      </c>
      <c r="L120" s="10"/>
      <c r="M120" s="10">
        <v>390479405</v>
      </c>
      <c r="N120" s="10"/>
      <c r="O120" s="10">
        <v>3993453237</v>
      </c>
      <c r="P120" s="10"/>
      <c r="Q120" s="10">
        <v>0</v>
      </c>
      <c r="R120" s="10"/>
      <c r="S120" s="10">
        <f t="shared" si="6"/>
        <v>4383932642</v>
      </c>
      <c r="T120" s="10"/>
      <c r="U120" s="7">
        <f t="shared" si="7"/>
        <v>4.7468232952751279E-4</v>
      </c>
    </row>
    <row r="121" spans="1:21" ht="21" x14ac:dyDescent="0.25">
      <c r="A121" s="2" t="s">
        <v>22</v>
      </c>
      <c r="C121" s="10">
        <v>0</v>
      </c>
      <c r="E121" s="10">
        <v>13436053520</v>
      </c>
      <c r="F121" s="10"/>
      <c r="G121" s="10">
        <v>0</v>
      </c>
      <c r="H121" s="10"/>
      <c r="I121" s="10">
        <f t="shared" si="5"/>
        <v>13436053520</v>
      </c>
      <c r="J121" s="10"/>
      <c r="K121" s="7">
        <f t="shared" si="4"/>
        <v>2.9946772093541714E-3</v>
      </c>
      <c r="L121" s="10"/>
      <c r="M121" s="10">
        <v>8495982036</v>
      </c>
      <c r="N121" s="10"/>
      <c r="O121" s="10">
        <v>15376250723</v>
      </c>
      <c r="P121" s="10"/>
      <c r="Q121" s="10">
        <v>0</v>
      </c>
      <c r="R121" s="10"/>
      <c r="S121" s="10">
        <f t="shared" si="6"/>
        <v>23872232759</v>
      </c>
      <c r="T121" s="10"/>
      <c r="U121" s="7">
        <f t="shared" si="7"/>
        <v>2.5848314703794035E-3</v>
      </c>
    </row>
    <row r="122" spans="1:21" ht="21" x14ac:dyDescent="0.25">
      <c r="A122" s="2" t="s">
        <v>144</v>
      </c>
      <c r="C122" s="10">
        <v>0</v>
      </c>
      <c r="E122" s="10">
        <v>40024739929</v>
      </c>
      <c r="F122" s="10"/>
      <c r="G122" s="10">
        <v>0</v>
      </c>
      <c r="H122" s="10"/>
      <c r="I122" s="10">
        <f t="shared" si="5"/>
        <v>40024739929</v>
      </c>
      <c r="J122" s="10"/>
      <c r="K122" s="7">
        <f t="shared" si="4"/>
        <v>8.9208617915436973E-3</v>
      </c>
      <c r="L122" s="10"/>
      <c r="M122" s="10">
        <v>7484058192</v>
      </c>
      <c r="N122" s="10"/>
      <c r="O122" s="10">
        <v>58677121834</v>
      </c>
      <c r="P122" s="10"/>
      <c r="Q122" s="10">
        <v>0</v>
      </c>
      <c r="R122" s="10"/>
      <c r="S122" s="10">
        <f t="shared" si="6"/>
        <v>66161180026</v>
      </c>
      <c r="T122" s="10"/>
      <c r="U122" s="7">
        <f t="shared" si="7"/>
        <v>7.1637832110265408E-3</v>
      </c>
    </row>
    <row r="123" spans="1:21" ht="21" x14ac:dyDescent="0.25">
      <c r="A123" s="2" t="s">
        <v>79</v>
      </c>
      <c r="C123" s="10">
        <v>0</v>
      </c>
      <c r="E123" s="10">
        <v>15966084506</v>
      </c>
      <c r="F123" s="10"/>
      <c r="G123" s="10">
        <v>0</v>
      </c>
      <c r="H123" s="10"/>
      <c r="I123" s="10">
        <f t="shared" si="5"/>
        <v>15966084506</v>
      </c>
      <c r="J123" s="10"/>
      <c r="K123" s="7">
        <f t="shared" si="4"/>
        <v>3.5585798554292271E-3</v>
      </c>
      <c r="L123" s="10"/>
      <c r="M123" s="10">
        <v>26059052695</v>
      </c>
      <c r="N123" s="10"/>
      <c r="O123" s="10">
        <v>22808787308</v>
      </c>
      <c r="P123" s="10"/>
      <c r="Q123" s="10">
        <v>0</v>
      </c>
      <c r="R123" s="10"/>
      <c r="S123" s="10">
        <f t="shared" si="6"/>
        <v>48867840003</v>
      </c>
      <c r="T123" s="10"/>
      <c r="U123" s="7">
        <f t="shared" si="7"/>
        <v>5.2912993939202534E-3</v>
      </c>
    </row>
    <row r="124" spans="1:21" ht="21" x14ac:dyDescent="0.25">
      <c r="A124" s="2" t="s">
        <v>72</v>
      </c>
      <c r="C124" s="10">
        <v>0</v>
      </c>
      <c r="E124" s="10">
        <v>22126702068</v>
      </c>
      <c r="F124" s="10"/>
      <c r="G124" s="10">
        <v>0</v>
      </c>
      <c r="H124" s="10"/>
      <c r="I124" s="10">
        <f t="shared" si="5"/>
        <v>22126702068</v>
      </c>
      <c r="J124" s="10"/>
      <c r="K124" s="7">
        <f t="shared" si="4"/>
        <v>4.9316810403126033E-3</v>
      </c>
      <c r="L124" s="10"/>
      <c r="M124" s="10">
        <v>7511322704</v>
      </c>
      <c r="N124" s="10"/>
      <c r="O124" s="10">
        <v>76968906952</v>
      </c>
      <c r="P124" s="10"/>
      <c r="Q124" s="10">
        <v>0</v>
      </c>
      <c r="R124" s="10"/>
      <c r="S124" s="10">
        <f t="shared" si="6"/>
        <v>84480229656</v>
      </c>
      <c r="T124" s="10"/>
      <c r="U124" s="7">
        <f t="shared" si="7"/>
        <v>9.1473285487878048E-3</v>
      </c>
    </row>
    <row r="125" spans="1:21" ht="21" x14ac:dyDescent="0.25">
      <c r="A125" s="2" t="s">
        <v>20</v>
      </c>
      <c r="C125" s="10">
        <v>0</v>
      </c>
      <c r="E125" s="10">
        <v>28471186618</v>
      </c>
      <c r="F125" s="10"/>
      <c r="G125" s="10">
        <v>0</v>
      </c>
      <c r="H125" s="10"/>
      <c r="I125" s="10">
        <f t="shared" si="5"/>
        <v>28471186618</v>
      </c>
      <c r="J125" s="10"/>
      <c r="K125" s="7">
        <f t="shared" si="4"/>
        <v>6.3457631782486432E-3</v>
      </c>
      <c r="L125" s="10"/>
      <c r="M125" s="10">
        <v>18206796143</v>
      </c>
      <c r="N125" s="10"/>
      <c r="O125" s="10">
        <v>19644485771</v>
      </c>
      <c r="P125" s="10"/>
      <c r="Q125" s="10">
        <v>0</v>
      </c>
      <c r="R125" s="10"/>
      <c r="S125" s="10">
        <f t="shared" si="6"/>
        <v>37851281914</v>
      </c>
      <c r="T125" s="10"/>
      <c r="U125" s="7">
        <f t="shared" si="7"/>
        <v>4.0984513544768397E-3</v>
      </c>
    </row>
    <row r="126" spans="1:21" ht="21" x14ac:dyDescent="0.25">
      <c r="A126" s="2" t="s">
        <v>114</v>
      </c>
      <c r="C126" s="10">
        <v>0</v>
      </c>
      <c r="E126" s="10">
        <v>69398825569</v>
      </c>
      <c r="F126" s="10"/>
      <c r="G126" s="10">
        <v>0</v>
      </c>
      <c r="H126" s="10"/>
      <c r="I126" s="10">
        <f t="shared" si="5"/>
        <v>69398825569</v>
      </c>
      <c r="J126" s="10"/>
      <c r="K126" s="7">
        <f t="shared" si="4"/>
        <v>1.5467866436976639E-2</v>
      </c>
      <c r="L126" s="10"/>
      <c r="M126" s="10">
        <v>5312393383</v>
      </c>
      <c r="N126" s="10"/>
      <c r="O126" s="10">
        <v>88323929755</v>
      </c>
      <c r="P126" s="10"/>
      <c r="Q126" s="10">
        <v>0</v>
      </c>
      <c r="R126" s="10"/>
      <c r="S126" s="10">
        <f t="shared" si="6"/>
        <v>93636323138</v>
      </c>
      <c r="T126" s="10"/>
      <c r="U126" s="7">
        <f t="shared" si="7"/>
        <v>1.0138729680677604E-2</v>
      </c>
    </row>
    <row r="127" spans="1:21" ht="21" x14ac:dyDescent="0.25">
      <c r="A127" s="2" t="s">
        <v>65</v>
      </c>
      <c r="C127" s="10">
        <v>0</v>
      </c>
      <c r="E127" s="10">
        <v>60109345075</v>
      </c>
      <c r="F127" s="10"/>
      <c r="G127" s="10">
        <v>0</v>
      </c>
      <c r="H127" s="10"/>
      <c r="I127" s="10">
        <f t="shared" si="5"/>
        <v>60109345075</v>
      </c>
      <c r="J127" s="10"/>
      <c r="K127" s="7">
        <f t="shared" si="4"/>
        <v>1.3397392731233174E-2</v>
      </c>
      <c r="L127" s="10"/>
      <c r="M127" s="10">
        <v>20490757089</v>
      </c>
      <c r="N127" s="10"/>
      <c r="O127" s="10">
        <v>75878543350</v>
      </c>
      <c r="P127" s="10"/>
      <c r="Q127" s="10">
        <v>0</v>
      </c>
      <c r="R127" s="10"/>
      <c r="S127" s="10">
        <f t="shared" si="6"/>
        <v>96369300439</v>
      </c>
      <c r="T127" s="10"/>
      <c r="U127" s="7">
        <f t="shared" si="7"/>
        <v>1.0434650292996285E-2</v>
      </c>
    </row>
    <row r="128" spans="1:21" ht="21" x14ac:dyDescent="0.25">
      <c r="A128" s="2" t="s">
        <v>151</v>
      </c>
      <c r="C128" s="10">
        <v>0</v>
      </c>
      <c r="E128" s="10">
        <v>37955468072</v>
      </c>
      <c r="F128" s="10"/>
      <c r="G128" s="10">
        <v>0</v>
      </c>
      <c r="H128" s="10"/>
      <c r="I128" s="10">
        <f t="shared" si="5"/>
        <v>37955468072</v>
      </c>
      <c r="J128" s="10"/>
      <c r="K128" s="7">
        <f t="shared" si="4"/>
        <v>8.4596548410882117E-3</v>
      </c>
      <c r="L128" s="10"/>
      <c r="M128" s="10">
        <v>7318301335</v>
      </c>
      <c r="N128" s="10"/>
      <c r="O128" s="10">
        <v>49786646757</v>
      </c>
      <c r="P128" s="10"/>
      <c r="Q128" s="10">
        <v>0</v>
      </c>
      <c r="R128" s="10"/>
      <c r="S128" s="10">
        <f t="shared" si="6"/>
        <v>57104948092</v>
      </c>
      <c r="T128" s="10"/>
      <c r="U128" s="7">
        <f t="shared" si="7"/>
        <v>6.1831948621117192E-3</v>
      </c>
    </row>
    <row r="129" spans="1:21" ht="21" x14ac:dyDescent="0.25">
      <c r="A129" s="2" t="s">
        <v>37</v>
      </c>
      <c r="C129" s="10">
        <v>0</v>
      </c>
      <c r="E129" s="10">
        <v>14982583024</v>
      </c>
      <c r="F129" s="10"/>
      <c r="G129" s="10">
        <v>0</v>
      </c>
      <c r="H129" s="10"/>
      <c r="I129" s="10">
        <f t="shared" si="5"/>
        <v>14982583024</v>
      </c>
      <c r="J129" s="10"/>
      <c r="K129" s="7">
        <f t="shared" si="4"/>
        <v>3.3393734144063982E-3</v>
      </c>
      <c r="L129" s="10"/>
      <c r="M129" s="10">
        <v>8391879653</v>
      </c>
      <c r="N129" s="10"/>
      <c r="O129" s="10">
        <v>38752666889</v>
      </c>
      <c r="P129" s="10"/>
      <c r="Q129" s="10">
        <v>0</v>
      </c>
      <c r="R129" s="10"/>
      <c r="S129" s="10">
        <f t="shared" si="6"/>
        <v>47144546542</v>
      </c>
      <c r="T129" s="10"/>
      <c r="U129" s="7">
        <f t="shared" si="7"/>
        <v>5.1047050683847633E-3</v>
      </c>
    </row>
    <row r="130" spans="1:21" ht="21" x14ac:dyDescent="0.25">
      <c r="A130" s="2" t="s">
        <v>42</v>
      </c>
      <c r="C130" s="10">
        <v>0</v>
      </c>
      <c r="E130" s="10">
        <v>18823030035</v>
      </c>
      <c r="F130" s="10"/>
      <c r="G130" s="10">
        <v>0</v>
      </c>
      <c r="H130" s="10"/>
      <c r="I130" s="10">
        <f t="shared" si="5"/>
        <v>18823030035</v>
      </c>
      <c r="J130" s="10"/>
      <c r="K130" s="7">
        <f t="shared" si="4"/>
        <v>4.1953464216926964E-3</v>
      </c>
      <c r="L130" s="10"/>
      <c r="M130" s="10">
        <v>11546443700</v>
      </c>
      <c r="N130" s="10"/>
      <c r="O130" s="10">
        <v>88870252854</v>
      </c>
      <c r="P130" s="10"/>
      <c r="Q130" s="10">
        <v>0</v>
      </c>
      <c r="R130" s="10"/>
      <c r="S130" s="10">
        <f t="shared" si="6"/>
        <v>100416696554</v>
      </c>
      <c r="T130" s="10"/>
      <c r="U130" s="7">
        <f t="shared" si="7"/>
        <v>1.0872893207128359E-2</v>
      </c>
    </row>
    <row r="131" spans="1:21" ht="21" x14ac:dyDescent="0.25">
      <c r="A131" s="2" t="s">
        <v>154</v>
      </c>
      <c r="C131" s="10">
        <v>0</v>
      </c>
      <c r="E131" s="10">
        <v>36842722069</v>
      </c>
      <c r="F131" s="10"/>
      <c r="G131" s="10">
        <v>0</v>
      </c>
      <c r="H131" s="10"/>
      <c r="I131" s="10">
        <f t="shared" si="5"/>
        <v>36842722069</v>
      </c>
      <c r="J131" s="10"/>
      <c r="K131" s="7">
        <f t="shared" si="4"/>
        <v>8.2116419041031227E-3</v>
      </c>
      <c r="L131" s="10"/>
      <c r="M131" s="10">
        <v>29283875944</v>
      </c>
      <c r="N131" s="10"/>
      <c r="O131" s="10">
        <v>38034297629</v>
      </c>
      <c r="P131" s="10"/>
      <c r="Q131" s="10">
        <v>0</v>
      </c>
      <c r="R131" s="10"/>
      <c r="S131" s="10">
        <f t="shared" si="6"/>
        <v>67318173573</v>
      </c>
      <c r="T131" s="10"/>
      <c r="U131" s="7">
        <f t="shared" si="7"/>
        <v>7.2890598603246254E-3</v>
      </c>
    </row>
    <row r="132" spans="1:21" ht="21" x14ac:dyDescent="0.25">
      <c r="A132" s="2" t="s">
        <v>121</v>
      </c>
      <c r="C132" s="10">
        <v>0</v>
      </c>
      <c r="E132" s="10">
        <v>41765474410</v>
      </c>
      <c r="F132" s="10"/>
      <c r="G132" s="10">
        <v>0</v>
      </c>
      <c r="H132" s="10"/>
      <c r="I132" s="10">
        <f t="shared" si="5"/>
        <v>41765474410</v>
      </c>
      <c r="J132" s="10"/>
      <c r="K132" s="7">
        <f t="shared" si="4"/>
        <v>9.3088431188008448E-3</v>
      </c>
      <c r="L132" s="10"/>
      <c r="M132" s="10">
        <v>9344700800</v>
      </c>
      <c r="N132" s="10"/>
      <c r="O132" s="10">
        <v>66928224265</v>
      </c>
      <c r="P132" s="10"/>
      <c r="Q132" s="10">
        <v>0</v>
      </c>
      <c r="R132" s="10"/>
      <c r="S132" s="10">
        <f t="shared" si="6"/>
        <v>76272925065</v>
      </c>
      <c r="T132" s="10"/>
      <c r="U132" s="7">
        <f t="shared" si="7"/>
        <v>8.2586601360768851E-3</v>
      </c>
    </row>
    <row r="133" spans="1:21" ht="21" x14ac:dyDescent="0.25">
      <c r="A133" s="2" t="s">
        <v>84</v>
      </c>
      <c r="C133" s="10">
        <v>0</v>
      </c>
      <c r="E133" s="10">
        <v>81464856427</v>
      </c>
      <c r="F133" s="10"/>
      <c r="G133" s="10">
        <v>0</v>
      </c>
      <c r="H133" s="10"/>
      <c r="I133" s="10">
        <f t="shared" si="5"/>
        <v>81464856427</v>
      </c>
      <c r="J133" s="10"/>
      <c r="K133" s="7">
        <f t="shared" si="4"/>
        <v>1.81571879378199E-2</v>
      </c>
      <c r="L133" s="10"/>
      <c r="M133" s="10">
        <v>15911618117</v>
      </c>
      <c r="N133" s="10"/>
      <c r="O133" s="10">
        <v>47377005497</v>
      </c>
      <c r="P133" s="10"/>
      <c r="Q133" s="10">
        <v>0</v>
      </c>
      <c r="R133" s="10"/>
      <c r="S133" s="10">
        <f t="shared" si="6"/>
        <v>63288623614</v>
      </c>
      <c r="T133" s="10"/>
      <c r="U133" s="7">
        <f t="shared" si="7"/>
        <v>6.8527492876756368E-3</v>
      </c>
    </row>
    <row r="134" spans="1:21" ht="21" x14ac:dyDescent="0.25">
      <c r="A134" s="2" t="s">
        <v>150</v>
      </c>
      <c r="C134" s="10">
        <v>0</v>
      </c>
      <c r="E134" s="10">
        <v>46064623245</v>
      </c>
      <c r="F134" s="10"/>
      <c r="G134" s="10">
        <v>0</v>
      </c>
      <c r="H134" s="10"/>
      <c r="I134" s="10">
        <f t="shared" si="5"/>
        <v>46064623245</v>
      </c>
      <c r="J134" s="10"/>
      <c r="K134" s="7">
        <f t="shared" si="4"/>
        <v>1.0267053281973523E-2</v>
      </c>
      <c r="L134" s="10"/>
      <c r="M134" s="10">
        <v>9326161172</v>
      </c>
      <c r="N134" s="10"/>
      <c r="O134" s="10">
        <v>65761151819</v>
      </c>
      <c r="P134" s="10"/>
      <c r="Q134" s="10">
        <v>0</v>
      </c>
      <c r="R134" s="10"/>
      <c r="S134" s="10">
        <f t="shared" si="6"/>
        <v>75087312991</v>
      </c>
      <c r="T134" s="10"/>
      <c r="U134" s="7">
        <f t="shared" si="7"/>
        <v>8.1302847372830035E-3</v>
      </c>
    </row>
    <row r="135" spans="1:21" ht="21" x14ac:dyDescent="0.25">
      <c r="A135" s="2" t="s">
        <v>57</v>
      </c>
      <c r="C135" s="10">
        <v>0</v>
      </c>
      <c r="E135" s="10">
        <v>36173504631</v>
      </c>
      <c r="F135" s="10"/>
      <c r="G135" s="10">
        <v>0</v>
      </c>
      <c r="H135" s="10"/>
      <c r="I135" s="10">
        <f t="shared" si="5"/>
        <v>36173504631</v>
      </c>
      <c r="J135" s="10"/>
      <c r="K135" s="7">
        <f t="shared" si="4"/>
        <v>8.0624842510245726E-3</v>
      </c>
      <c r="L135" s="10"/>
      <c r="M135" s="10">
        <v>6197690171</v>
      </c>
      <c r="N135" s="10"/>
      <c r="O135" s="10">
        <v>29365757863</v>
      </c>
      <c r="P135" s="10"/>
      <c r="Q135" s="10">
        <v>0</v>
      </c>
      <c r="R135" s="10"/>
      <c r="S135" s="10">
        <f t="shared" si="6"/>
        <v>35563448034</v>
      </c>
      <c r="T135" s="10"/>
      <c r="U135" s="7">
        <f t="shared" si="7"/>
        <v>3.8507298668503959E-3</v>
      </c>
    </row>
    <row r="136" spans="1:21" ht="21" x14ac:dyDescent="0.25">
      <c r="A136" s="2" t="s">
        <v>92</v>
      </c>
      <c r="C136" s="10">
        <v>0</v>
      </c>
      <c r="E136" s="10">
        <v>8438441895</v>
      </c>
      <c r="F136" s="10"/>
      <c r="G136" s="10">
        <v>0</v>
      </c>
      <c r="H136" s="10"/>
      <c r="I136" s="10">
        <f t="shared" si="5"/>
        <v>8438441895</v>
      </c>
      <c r="J136" s="10"/>
      <c r="K136" s="7">
        <f t="shared" ref="K136:K185" si="8">I136/$I$187</f>
        <v>1.8807910810864296E-3</v>
      </c>
      <c r="L136" s="10"/>
      <c r="M136" s="10">
        <v>15966811200</v>
      </c>
      <c r="N136" s="10"/>
      <c r="O136" s="10">
        <v>42682320998</v>
      </c>
      <c r="P136" s="10"/>
      <c r="Q136" s="10">
        <v>0</v>
      </c>
      <c r="R136" s="10"/>
      <c r="S136" s="10">
        <f t="shared" si="6"/>
        <v>58649132198</v>
      </c>
      <c r="T136" s="10"/>
      <c r="U136" s="7">
        <f t="shared" si="7"/>
        <v>6.350395631036179E-3</v>
      </c>
    </row>
    <row r="137" spans="1:21" ht="21" x14ac:dyDescent="0.25">
      <c r="A137" s="2" t="s">
        <v>32</v>
      </c>
      <c r="C137" s="10">
        <v>0</v>
      </c>
      <c r="E137" s="10">
        <v>29950701613</v>
      </c>
      <c r="F137" s="10"/>
      <c r="G137" s="10">
        <v>0</v>
      </c>
      <c r="H137" s="10"/>
      <c r="I137" s="10">
        <f t="shared" ref="I137:I186" si="9">C137+E137+G137</f>
        <v>29950701613</v>
      </c>
      <c r="J137" s="10"/>
      <c r="K137" s="7">
        <f t="shared" si="8"/>
        <v>6.6755229421427854E-3</v>
      </c>
      <c r="L137" s="10"/>
      <c r="M137" s="10">
        <v>4731821244</v>
      </c>
      <c r="N137" s="10"/>
      <c r="O137" s="10">
        <v>36818290582</v>
      </c>
      <c r="P137" s="10"/>
      <c r="Q137" s="10">
        <v>0</v>
      </c>
      <c r="R137" s="10"/>
      <c r="S137" s="10">
        <f t="shared" ref="S137:S186" si="10">M137+O137+Q137</f>
        <v>41550111826</v>
      </c>
      <c r="T137" s="10"/>
      <c r="U137" s="7">
        <f t="shared" ref="U137:U186" si="11">S137/$S$187</f>
        <v>4.4989523070537944E-3</v>
      </c>
    </row>
    <row r="138" spans="1:21" ht="21" x14ac:dyDescent="0.25">
      <c r="A138" s="2" t="s">
        <v>34</v>
      </c>
      <c r="C138" s="10">
        <v>0</v>
      </c>
      <c r="E138" s="10">
        <v>37397192290</v>
      </c>
      <c r="F138" s="10"/>
      <c r="G138" s="10">
        <v>0</v>
      </c>
      <c r="H138" s="10"/>
      <c r="I138" s="10">
        <f t="shared" si="9"/>
        <v>37397192290</v>
      </c>
      <c r="J138" s="10"/>
      <c r="K138" s="7">
        <f t="shared" si="8"/>
        <v>8.3352242738534837E-3</v>
      </c>
      <c r="L138" s="10"/>
      <c r="M138" s="10">
        <v>17418997440</v>
      </c>
      <c r="N138" s="10"/>
      <c r="O138" s="10">
        <v>37198272886</v>
      </c>
      <c r="P138" s="10"/>
      <c r="Q138" s="10">
        <v>0</v>
      </c>
      <c r="R138" s="10"/>
      <c r="S138" s="10">
        <f t="shared" si="10"/>
        <v>54617270326</v>
      </c>
      <c r="T138" s="10"/>
      <c r="U138" s="7">
        <f t="shared" si="11"/>
        <v>5.9138347296668102E-3</v>
      </c>
    </row>
    <row r="139" spans="1:21" ht="21" x14ac:dyDescent="0.25">
      <c r="A139" s="2" t="s">
        <v>53</v>
      </c>
      <c r="C139" s="10">
        <v>0</v>
      </c>
      <c r="E139" s="10">
        <v>56374138619</v>
      </c>
      <c r="F139" s="10"/>
      <c r="G139" s="10">
        <v>0</v>
      </c>
      <c r="H139" s="10"/>
      <c r="I139" s="10">
        <f t="shared" si="9"/>
        <v>56374138619</v>
      </c>
      <c r="J139" s="10"/>
      <c r="K139" s="7">
        <f t="shared" si="8"/>
        <v>1.2564876127353514E-2</v>
      </c>
      <c r="L139" s="10"/>
      <c r="M139" s="10">
        <v>21478368933</v>
      </c>
      <c r="N139" s="10"/>
      <c r="O139" s="10">
        <v>38434098582</v>
      </c>
      <c r="P139" s="10"/>
      <c r="Q139" s="10">
        <v>0</v>
      </c>
      <c r="R139" s="10"/>
      <c r="S139" s="10">
        <f t="shared" si="10"/>
        <v>59912467515</v>
      </c>
      <c r="T139" s="10"/>
      <c r="U139" s="7">
        <f t="shared" si="11"/>
        <v>6.4871867271179742E-3</v>
      </c>
    </row>
    <row r="140" spans="1:21" ht="21" x14ac:dyDescent="0.25">
      <c r="A140" s="2" t="s">
        <v>140</v>
      </c>
      <c r="C140" s="10">
        <v>0</v>
      </c>
      <c r="E140" s="10">
        <v>0</v>
      </c>
      <c r="F140" s="10"/>
      <c r="G140" s="10">
        <v>0</v>
      </c>
      <c r="H140" s="10"/>
      <c r="I140" s="10">
        <f t="shared" si="9"/>
        <v>0</v>
      </c>
      <c r="J140" s="10"/>
      <c r="K140" s="7">
        <f t="shared" si="8"/>
        <v>0</v>
      </c>
      <c r="L140" s="10"/>
      <c r="M140" s="10">
        <v>9330117399</v>
      </c>
      <c r="N140" s="10"/>
      <c r="O140" s="10">
        <v>23458005139</v>
      </c>
      <c r="P140" s="10"/>
      <c r="Q140" s="10">
        <v>0</v>
      </c>
      <c r="R140" s="10"/>
      <c r="S140" s="10">
        <f t="shared" si="10"/>
        <v>32788122538</v>
      </c>
      <c r="T140" s="10"/>
      <c r="U140" s="7">
        <f t="shared" si="11"/>
        <v>3.550223887580293E-3</v>
      </c>
    </row>
    <row r="141" spans="1:21" ht="21" x14ac:dyDescent="0.25">
      <c r="A141" s="2" t="s">
        <v>112</v>
      </c>
      <c r="C141" s="10">
        <v>0</v>
      </c>
      <c r="E141" s="10">
        <v>0</v>
      </c>
      <c r="F141" s="10"/>
      <c r="G141" s="10">
        <v>0</v>
      </c>
      <c r="H141" s="10"/>
      <c r="I141" s="10">
        <f t="shared" si="9"/>
        <v>0</v>
      </c>
      <c r="J141" s="10"/>
      <c r="K141" s="7">
        <f t="shared" si="8"/>
        <v>0</v>
      </c>
      <c r="L141" s="10"/>
      <c r="M141" s="10">
        <v>774881886</v>
      </c>
      <c r="N141" s="10"/>
      <c r="O141" s="10">
        <v>1566519967</v>
      </c>
      <c r="P141" s="10"/>
      <c r="Q141" s="10">
        <v>0</v>
      </c>
      <c r="R141" s="10"/>
      <c r="S141" s="10">
        <f t="shared" si="10"/>
        <v>2341401853</v>
      </c>
      <c r="T141" s="10"/>
      <c r="U141" s="7">
        <f t="shared" si="11"/>
        <v>2.5352170681049326E-4</v>
      </c>
    </row>
    <row r="142" spans="1:21" ht="21" x14ac:dyDescent="0.25">
      <c r="A142" s="2" t="s">
        <v>122</v>
      </c>
      <c r="C142" s="10">
        <v>0</v>
      </c>
      <c r="E142" s="10">
        <v>22178426140</v>
      </c>
      <c r="F142" s="10"/>
      <c r="G142" s="10">
        <v>0</v>
      </c>
      <c r="H142" s="10"/>
      <c r="I142" s="10">
        <f t="shared" si="9"/>
        <v>22178426140</v>
      </c>
      <c r="J142" s="10"/>
      <c r="K142" s="7">
        <f t="shared" si="8"/>
        <v>4.9432094924256311E-3</v>
      </c>
      <c r="L142" s="10"/>
      <c r="M142" s="10">
        <v>12251347647</v>
      </c>
      <c r="N142" s="10"/>
      <c r="O142" s="10">
        <v>50287663953</v>
      </c>
      <c r="P142" s="10"/>
      <c r="Q142" s="10">
        <v>0</v>
      </c>
      <c r="R142" s="10"/>
      <c r="S142" s="10">
        <f t="shared" si="10"/>
        <v>62539011600</v>
      </c>
      <c r="T142" s="10"/>
      <c r="U142" s="7">
        <f t="shared" si="11"/>
        <v>6.7715829910865097E-3</v>
      </c>
    </row>
    <row r="143" spans="1:21" ht="21" x14ac:dyDescent="0.25">
      <c r="A143" s="2" t="s">
        <v>19</v>
      </c>
      <c r="C143" s="10">
        <v>14702382316</v>
      </c>
      <c r="E143" s="10">
        <v>84464266970</v>
      </c>
      <c r="F143" s="10"/>
      <c r="G143" s="10">
        <v>0</v>
      </c>
      <c r="H143" s="10"/>
      <c r="I143" s="10">
        <f t="shared" si="9"/>
        <v>99166649286</v>
      </c>
      <c r="J143" s="10"/>
      <c r="K143" s="7">
        <f t="shared" si="8"/>
        <v>2.2102628878543074E-2</v>
      </c>
      <c r="L143" s="10"/>
      <c r="M143" s="10">
        <v>14702382316</v>
      </c>
      <c r="N143" s="10"/>
      <c r="O143" s="10">
        <v>102764779100</v>
      </c>
      <c r="P143" s="10"/>
      <c r="Q143" s="10">
        <v>0</v>
      </c>
      <c r="R143" s="10"/>
      <c r="S143" s="10">
        <f t="shared" si="10"/>
        <v>117467161416</v>
      </c>
      <c r="T143" s="10"/>
      <c r="U143" s="7">
        <f t="shared" si="11"/>
        <v>1.2719079050104448E-2</v>
      </c>
    </row>
    <row r="144" spans="1:21" ht="21" x14ac:dyDescent="0.25">
      <c r="A144" s="2" t="s">
        <v>41</v>
      </c>
      <c r="C144" s="10">
        <v>0</v>
      </c>
      <c r="E144" s="10">
        <v>12473744054</v>
      </c>
      <c r="F144" s="10"/>
      <c r="G144" s="10">
        <v>0</v>
      </c>
      <c r="H144" s="10"/>
      <c r="I144" s="10">
        <f t="shared" si="9"/>
        <v>12473744054</v>
      </c>
      <c r="J144" s="10"/>
      <c r="K144" s="7">
        <f t="shared" si="8"/>
        <v>2.7801941230903128E-3</v>
      </c>
      <c r="L144" s="10"/>
      <c r="M144" s="10">
        <v>12686246320</v>
      </c>
      <c r="N144" s="10"/>
      <c r="O144" s="10">
        <v>15089736697</v>
      </c>
      <c r="P144" s="10"/>
      <c r="Q144" s="10">
        <v>0</v>
      </c>
      <c r="R144" s="10"/>
      <c r="S144" s="10">
        <f t="shared" si="10"/>
        <v>27775983017</v>
      </c>
      <c r="T144" s="10"/>
      <c r="U144" s="7">
        <f t="shared" si="11"/>
        <v>3.0075207354032592E-3</v>
      </c>
    </row>
    <row r="145" spans="1:21" ht="21" x14ac:dyDescent="0.25">
      <c r="A145" s="2" t="s">
        <v>56</v>
      </c>
      <c r="C145" s="10">
        <v>0</v>
      </c>
      <c r="E145" s="10">
        <v>7362271348</v>
      </c>
      <c r="F145" s="10"/>
      <c r="G145" s="10">
        <v>0</v>
      </c>
      <c r="H145" s="10"/>
      <c r="I145" s="10">
        <f t="shared" si="9"/>
        <v>7362271348</v>
      </c>
      <c r="J145" s="10"/>
      <c r="K145" s="7">
        <f t="shared" si="8"/>
        <v>1.6409302167573396E-3</v>
      </c>
      <c r="L145" s="10"/>
      <c r="M145" s="10">
        <v>517100166</v>
      </c>
      <c r="N145" s="10"/>
      <c r="O145" s="10">
        <v>4886670461</v>
      </c>
      <c r="P145" s="10"/>
      <c r="Q145" s="10">
        <v>0</v>
      </c>
      <c r="R145" s="10"/>
      <c r="S145" s="10">
        <f t="shared" si="10"/>
        <v>5403770627</v>
      </c>
      <c r="T145" s="10"/>
      <c r="U145" s="7">
        <f t="shared" si="11"/>
        <v>5.8510808420781117E-4</v>
      </c>
    </row>
    <row r="146" spans="1:21" ht="21" x14ac:dyDescent="0.25">
      <c r="A146" s="2" t="s">
        <v>74</v>
      </c>
      <c r="C146" s="10">
        <v>0</v>
      </c>
      <c r="E146" s="10">
        <v>19954927797</v>
      </c>
      <c r="F146" s="10"/>
      <c r="G146" s="10">
        <v>0</v>
      </c>
      <c r="H146" s="10"/>
      <c r="I146" s="10">
        <f t="shared" si="9"/>
        <v>19954927797</v>
      </c>
      <c r="J146" s="10"/>
      <c r="K146" s="7">
        <f t="shared" si="8"/>
        <v>4.4476279734247401E-3</v>
      </c>
      <c r="L146" s="10"/>
      <c r="M146" s="10">
        <v>2428155495</v>
      </c>
      <c r="N146" s="10"/>
      <c r="O146" s="10">
        <v>48431393182</v>
      </c>
      <c r="P146" s="10"/>
      <c r="Q146" s="10">
        <v>0</v>
      </c>
      <c r="R146" s="10"/>
      <c r="S146" s="10">
        <f t="shared" si="10"/>
        <v>50859548677</v>
      </c>
      <c r="T146" s="10"/>
      <c r="U146" s="7">
        <f t="shared" si="11"/>
        <v>5.5069571127585515E-3</v>
      </c>
    </row>
    <row r="147" spans="1:21" ht="21" x14ac:dyDescent="0.25">
      <c r="A147" s="2" t="s">
        <v>43</v>
      </c>
      <c r="C147" s="10">
        <v>0</v>
      </c>
      <c r="E147" s="10">
        <v>86398577235</v>
      </c>
      <c r="F147" s="10"/>
      <c r="G147" s="10">
        <v>0</v>
      </c>
      <c r="H147" s="10"/>
      <c r="I147" s="10">
        <f t="shared" si="9"/>
        <v>86398577235</v>
      </c>
      <c r="J147" s="10"/>
      <c r="K147" s="7">
        <f t="shared" si="8"/>
        <v>1.9256833844934002E-2</v>
      </c>
      <c r="L147" s="10"/>
      <c r="M147" s="10">
        <v>13592150100</v>
      </c>
      <c r="N147" s="10"/>
      <c r="O147" s="10">
        <v>106668635067</v>
      </c>
      <c r="P147" s="10"/>
      <c r="Q147" s="10">
        <v>0</v>
      </c>
      <c r="R147" s="10"/>
      <c r="S147" s="10">
        <f t="shared" si="10"/>
        <v>120260785167</v>
      </c>
      <c r="T147" s="10"/>
      <c r="U147" s="7">
        <f t="shared" si="11"/>
        <v>1.3021566323116721E-2</v>
      </c>
    </row>
    <row r="148" spans="1:21" ht="21" x14ac:dyDescent="0.25">
      <c r="A148" s="2" t="s">
        <v>167</v>
      </c>
      <c r="C148" s="10">
        <v>0</v>
      </c>
      <c r="E148" s="10">
        <v>42190613</v>
      </c>
      <c r="F148" s="10"/>
      <c r="G148" s="10">
        <v>0</v>
      </c>
      <c r="H148" s="10"/>
      <c r="I148" s="10">
        <f t="shared" si="9"/>
        <v>42190613</v>
      </c>
      <c r="J148" s="10"/>
      <c r="K148" s="7">
        <f t="shared" si="8"/>
        <v>9.4035995771905677E-6</v>
      </c>
      <c r="L148" s="10"/>
      <c r="M148" s="10">
        <v>0</v>
      </c>
      <c r="N148" s="10"/>
      <c r="O148" s="10">
        <v>42190613</v>
      </c>
      <c r="P148" s="10"/>
      <c r="Q148" s="10">
        <v>0</v>
      </c>
      <c r="R148" s="10"/>
      <c r="S148" s="10">
        <f t="shared" si="10"/>
        <v>42190613</v>
      </c>
      <c r="T148" s="10"/>
      <c r="U148" s="7">
        <f t="shared" si="11"/>
        <v>4.5683043282109269E-6</v>
      </c>
    </row>
    <row r="149" spans="1:21" ht="21" x14ac:dyDescent="0.25">
      <c r="A149" s="2" t="s">
        <v>165</v>
      </c>
      <c r="C149" s="10">
        <v>0</v>
      </c>
      <c r="E149" s="10">
        <v>1379870220</v>
      </c>
      <c r="F149" s="10"/>
      <c r="G149" s="10">
        <v>0</v>
      </c>
      <c r="H149" s="10"/>
      <c r="I149" s="10">
        <f t="shared" si="9"/>
        <v>1379870220</v>
      </c>
      <c r="J149" s="10"/>
      <c r="K149" s="7">
        <f t="shared" si="8"/>
        <v>3.0755056859140337E-4</v>
      </c>
      <c r="L149" s="10"/>
      <c r="M149" s="10">
        <v>0</v>
      </c>
      <c r="N149" s="10"/>
      <c r="O149" s="10">
        <v>1379870220</v>
      </c>
      <c r="P149" s="10"/>
      <c r="Q149" s="10">
        <v>0</v>
      </c>
      <c r="R149" s="10"/>
      <c r="S149" s="10">
        <f t="shared" si="10"/>
        <v>1379870220</v>
      </c>
      <c r="T149" s="10"/>
      <c r="U149" s="7">
        <f t="shared" si="11"/>
        <v>1.4940923229523506E-4</v>
      </c>
    </row>
    <row r="150" spans="1:21" ht="21" x14ac:dyDescent="0.25">
      <c r="A150" s="2" t="s">
        <v>160</v>
      </c>
      <c r="C150" s="10">
        <v>0</v>
      </c>
      <c r="E150" s="10">
        <v>14598753</v>
      </c>
      <c r="F150" s="10"/>
      <c r="G150" s="10">
        <v>0</v>
      </c>
      <c r="H150" s="10"/>
      <c r="I150" s="10">
        <f t="shared" si="9"/>
        <v>14598753</v>
      </c>
      <c r="J150" s="10"/>
      <c r="K150" s="7">
        <f t="shared" si="8"/>
        <v>3.253823961702323E-6</v>
      </c>
      <c r="L150" s="10"/>
      <c r="M150" s="10">
        <v>0</v>
      </c>
      <c r="N150" s="10"/>
      <c r="O150" s="10">
        <v>14598753</v>
      </c>
      <c r="P150" s="10"/>
      <c r="Q150" s="10">
        <v>0</v>
      </c>
      <c r="R150" s="10"/>
      <c r="S150" s="10">
        <f t="shared" si="10"/>
        <v>14598753</v>
      </c>
      <c r="T150" s="10"/>
      <c r="U150" s="7">
        <f t="shared" si="11"/>
        <v>1.5807200174214642E-6</v>
      </c>
    </row>
    <row r="151" spans="1:21" ht="21" x14ac:dyDescent="0.25">
      <c r="A151" s="2" t="s">
        <v>60</v>
      </c>
      <c r="C151" s="10">
        <v>0</v>
      </c>
      <c r="E151" s="10">
        <v>118383104810</v>
      </c>
      <c r="F151" s="10"/>
      <c r="G151" s="10">
        <v>0</v>
      </c>
      <c r="H151" s="10"/>
      <c r="I151" s="10">
        <f t="shared" si="9"/>
        <v>118383104810</v>
      </c>
      <c r="J151" s="10"/>
      <c r="K151" s="7">
        <f t="shared" si="8"/>
        <v>2.6385663425601866E-2</v>
      </c>
      <c r="L151" s="10"/>
      <c r="M151" s="10">
        <v>0</v>
      </c>
      <c r="N151" s="10"/>
      <c r="O151" s="10">
        <v>236292361302</v>
      </c>
      <c r="P151" s="10"/>
      <c r="Q151" s="10">
        <v>0</v>
      </c>
      <c r="R151" s="10"/>
      <c r="S151" s="10">
        <f t="shared" si="10"/>
        <v>236292361302</v>
      </c>
      <c r="T151" s="10"/>
      <c r="U151" s="7">
        <f t="shared" si="11"/>
        <v>2.5585203439900405E-2</v>
      </c>
    </row>
    <row r="152" spans="1:21" ht="21" x14ac:dyDescent="0.25">
      <c r="A152" s="2" t="s">
        <v>168</v>
      </c>
      <c r="C152" s="10">
        <v>0</v>
      </c>
      <c r="E152" s="10">
        <v>9309442726</v>
      </c>
      <c r="F152" s="10"/>
      <c r="G152" s="10">
        <v>0</v>
      </c>
      <c r="H152" s="10"/>
      <c r="I152" s="10">
        <f t="shared" si="9"/>
        <v>9309442726</v>
      </c>
      <c r="J152" s="10"/>
      <c r="K152" s="7">
        <f t="shared" si="8"/>
        <v>2.074922961704619E-3</v>
      </c>
      <c r="L152" s="10"/>
      <c r="M152" s="10">
        <v>0</v>
      </c>
      <c r="N152" s="10"/>
      <c r="O152" s="10">
        <v>9309442726</v>
      </c>
      <c r="P152" s="10"/>
      <c r="Q152" s="10">
        <v>0</v>
      </c>
      <c r="R152" s="10"/>
      <c r="S152" s="10">
        <f t="shared" si="10"/>
        <v>9309442726</v>
      </c>
      <c r="T152" s="10"/>
      <c r="U152" s="7">
        <f t="shared" si="11"/>
        <v>1.008005441836494E-3</v>
      </c>
    </row>
    <row r="153" spans="1:21" ht="21" x14ac:dyDescent="0.25">
      <c r="A153" s="2" t="s">
        <v>58</v>
      </c>
      <c r="C153" s="10">
        <v>0</v>
      </c>
      <c r="E153" s="10">
        <v>38156181921</v>
      </c>
      <c r="F153" s="10"/>
      <c r="G153" s="10">
        <v>0</v>
      </c>
      <c r="H153" s="10"/>
      <c r="I153" s="10">
        <f t="shared" si="9"/>
        <v>38156181921</v>
      </c>
      <c r="J153" s="10"/>
      <c r="K153" s="7">
        <f t="shared" si="8"/>
        <v>8.5043906847127801E-3</v>
      </c>
      <c r="L153" s="10"/>
      <c r="M153" s="10">
        <v>0</v>
      </c>
      <c r="N153" s="10"/>
      <c r="O153" s="10">
        <v>31314982437</v>
      </c>
      <c r="P153" s="10"/>
      <c r="Q153" s="10">
        <v>0</v>
      </c>
      <c r="R153" s="10"/>
      <c r="S153" s="10">
        <f t="shared" si="10"/>
        <v>31314982437</v>
      </c>
      <c r="T153" s="10"/>
      <c r="U153" s="7">
        <f t="shared" si="11"/>
        <v>3.3907156031318213E-3</v>
      </c>
    </row>
    <row r="154" spans="1:21" ht="21" x14ac:dyDescent="0.25">
      <c r="A154" s="2" t="s">
        <v>163</v>
      </c>
      <c r="C154" s="10">
        <v>0</v>
      </c>
      <c r="E154" s="10">
        <v>4109782298</v>
      </c>
      <c r="F154" s="10"/>
      <c r="G154" s="10">
        <v>0</v>
      </c>
      <c r="H154" s="10"/>
      <c r="I154" s="10">
        <f t="shared" si="9"/>
        <v>4109782298</v>
      </c>
      <c r="J154" s="10"/>
      <c r="K154" s="7">
        <f t="shared" si="8"/>
        <v>9.1600345033664426E-4</v>
      </c>
      <c r="L154" s="10"/>
      <c r="M154" s="10">
        <v>0</v>
      </c>
      <c r="N154" s="10"/>
      <c r="O154" s="10">
        <v>4109782298</v>
      </c>
      <c r="P154" s="10"/>
      <c r="Q154" s="10">
        <v>0</v>
      </c>
      <c r="R154" s="10"/>
      <c r="S154" s="10">
        <f t="shared" si="10"/>
        <v>4109782298</v>
      </c>
      <c r="T154" s="10"/>
      <c r="U154" s="7">
        <f t="shared" si="11"/>
        <v>4.4499794918737137E-4</v>
      </c>
    </row>
    <row r="155" spans="1:21" ht="21" x14ac:dyDescent="0.25">
      <c r="A155" s="2" t="s">
        <v>48</v>
      </c>
      <c r="C155" s="10">
        <v>0</v>
      </c>
      <c r="E155" s="10">
        <v>4234514260</v>
      </c>
      <c r="F155" s="10"/>
      <c r="G155" s="10">
        <v>0</v>
      </c>
      <c r="H155" s="10"/>
      <c r="I155" s="10">
        <f t="shared" si="9"/>
        <v>4234514260</v>
      </c>
      <c r="J155" s="10"/>
      <c r="K155" s="7">
        <f t="shared" si="8"/>
        <v>9.438041704903275E-4</v>
      </c>
      <c r="L155" s="10"/>
      <c r="M155" s="10">
        <v>0</v>
      </c>
      <c r="N155" s="10"/>
      <c r="O155" s="10">
        <v>8056237474</v>
      </c>
      <c r="P155" s="10"/>
      <c r="Q155" s="10">
        <v>0</v>
      </c>
      <c r="R155" s="10"/>
      <c r="S155" s="10">
        <f t="shared" si="10"/>
        <v>8056237474</v>
      </c>
      <c r="T155" s="10"/>
      <c r="U155" s="7">
        <f t="shared" si="11"/>
        <v>8.7231120632376836E-4</v>
      </c>
    </row>
    <row r="156" spans="1:21" ht="21" x14ac:dyDescent="0.25">
      <c r="A156" s="2" t="s">
        <v>159</v>
      </c>
      <c r="C156" s="10">
        <v>0</v>
      </c>
      <c r="E156" s="10">
        <v>979180784</v>
      </c>
      <c r="F156" s="10"/>
      <c r="G156" s="10">
        <v>0</v>
      </c>
      <c r="H156" s="10"/>
      <c r="I156" s="10">
        <f t="shared" si="9"/>
        <v>979180784</v>
      </c>
      <c r="J156" s="10"/>
      <c r="K156" s="7">
        <f t="shared" si="8"/>
        <v>2.1824342790220961E-4</v>
      </c>
      <c r="L156" s="10"/>
      <c r="M156" s="10">
        <v>0</v>
      </c>
      <c r="N156" s="10"/>
      <c r="O156" s="10">
        <v>979180784</v>
      </c>
      <c r="P156" s="10"/>
      <c r="Q156" s="10">
        <v>0</v>
      </c>
      <c r="R156" s="10"/>
      <c r="S156" s="10">
        <f t="shared" si="10"/>
        <v>979180784</v>
      </c>
      <c r="T156" s="10"/>
      <c r="U156" s="7">
        <f t="shared" si="11"/>
        <v>1.0602348474169287E-4</v>
      </c>
    </row>
    <row r="157" spans="1:21" ht="21" x14ac:dyDescent="0.25">
      <c r="A157" s="2" t="s">
        <v>51</v>
      </c>
      <c r="C157" s="10">
        <v>0</v>
      </c>
      <c r="E157" s="10">
        <v>0</v>
      </c>
      <c r="F157" s="10"/>
      <c r="G157" s="10">
        <v>0</v>
      </c>
      <c r="H157" s="10"/>
      <c r="I157" s="10">
        <f t="shared" si="9"/>
        <v>0</v>
      </c>
      <c r="J157" s="10"/>
      <c r="K157" s="7">
        <f t="shared" si="8"/>
        <v>0</v>
      </c>
      <c r="L157" s="10"/>
      <c r="M157" s="10">
        <v>0</v>
      </c>
      <c r="N157" s="10"/>
      <c r="O157" s="10">
        <v>1789459718</v>
      </c>
      <c r="P157" s="10"/>
      <c r="Q157" s="10">
        <v>0</v>
      </c>
      <c r="R157" s="10"/>
      <c r="S157" s="10">
        <f t="shared" si="10"/>
        <v>1789459718</v>
      </c>
      <c r="T157" s="10"/>
      <c r="U157" s="7">
        <f t="shared" si="11"/>
        <v>1.9375865846980002E-4</v>
      </c>
    </row>
    <row r="158" spans="1:21" ht="21" x14ac:dyDescent="0.25">
      <c r="A158" s="2" t="s">
        <v>94</v>
      </c>
      <c r="C158" s="10">
        <v>0</v>
      </c>
      <c r="E158" s="10">
        <v>-670496832</v>
      </c>
      <c r="F158" s="10"/>
      <c r="G158" s="10">
        <v>0</v>
      </c>
      <c r="H158" s="10"/>
      <c r="I158" s="10">
        <f t="shared" si="9"/>
        <v>-670496832</v>
      </c>
      <c r="J158" s="10"/>
      <c r="K158" s="7">
        <f t="shared" si="8"/>
        <v>-1.4944280913630753E-4</v>
      </c>
      <c r="L158" s="10"/>
      <c r="M158" s="10">
        <v>0</v>
      </c>
      <c r="N158" s="10"/>
      <c r="O158" s="10">
        <v>-7731192263</v>
      </c>
      <c r="P158" s="10"/>
      <c r="Q158" s="10">
        <v>0</v>
      </c>
      <c r="R158" s="10"/>
      <c r="S158" s="10">
        <f t="shared" si="10"/>
        <v>-7731192263</v>
      </c>
      <c r="T158" s="10"/>
      <c r="U158" s="7">
        <f t="shared" si="11"/>
        <v>-8.3711604468258689E-4</v>
      </c>
    </row>
    <row r="159" spans="1:21" ht="21" x14ac:dyDescent="0.25">
      <c r="A159" s="2" t="s">
        <v>161</v>
      </c>
      <c r="C159" s="10">
        <v>0</v>
      </c>
      <c r="E159" s="10">
        <v>-44296436</v>
      </c>
      <c r="F159" s="10"/>
      <c r="G159" s="10">
        <v>0</v>
      </c>
      <c r="H159" s="10"/>
      <c r="I159" s="10">
        <f t="shared" si="9"/>
        <v>-44296436</v>
      </c>
      <c r="J159" s="10"/>
      <c r="K159" s="7">
        <f t="shared" si="8"/>
        <v>-9.8729531813308566E-6</v>
      </c>
      <c r="L159" s="10"/>
      <c r="M159" s="10">
        <v>0</v>
      </c>
      <c r="N159" s="10"/>
      <c r="O159" s="10">
        <v>-44296436</v>
      </c>
      <c r="P159" s="10"/>
      <c r="Q159" s="10">
        <v>0</v>
      </c>
      <c r="R159" s="10"/>
      <c r="S159" s="10">
        <f t="shared" si="10"/>
        <v>-44296436</v>
      </c>
      <c r="T159" s="10"/>
      <c r="U159" s="7">
        <f t="shared" si="11"/>
        <v>-4.7963180886496799E-6</v>
      </c>
    </row>
    <row r="160" spans="1:21" ht="21" x14ac:dyDescent="0.25">
      <c r="A160" s="2" t="s">
        <v>153</v>
      </c>
      <c r="C160" s="10">
        <v>0</v>
      </c>
      <c r="E160" s="10">
        <v>0</v>
      </c>
      <c r="F160" s="10"/>
      <c r="G160" s="10">
        <v>0</v>
      </c>
      <c r="H160" s="10"/>
      <c r="I160" s="10">
        <f t="shared" si="9"/>
        <v>0</v>
      </c>
      <c r="J160" s="10"/>
      <c r="K160" s="7">
        <f t="shared" si="8"/>
        <v>0</v>
      </c>
      <c r="L160" s="10"/>
      <c r="M160" s="10">
        <v>0</v>
      </c>
      <c r="N160" s="10"/>
      <c r="O160" s="10">
        <v>0</v>
      </c>
      <c r="P160" s="10"/>
      <c r="Q160" s="10">
        <v>0</v>
      </c>
      <c r="R160" s="10"/>
      <c r="S160" s="10">
        <f t="shared" si="10"/>
        <v>0</v>
      </c>
      <c r="T160" s="10"/>
      <c r="U160" s="7">
        <f t="shared" si="11"/>
        <v>0</v>
      </c>
    </row>
    <row r="161" spans="1:21" ht="21" x14ac:dyDescent="0.25">
      <c r="A161" s="2" t="s">
        <v>120</v>
      </c>
      <c r="C161" s="10">
        <v>0</v>
      </c>
      <c r="E161" s="10">
        <v>63135428078</v>
      </c>
      <c r="F161" s="10"/>
      <c r="G161" s="10">
        <v>0</v>
      </c>
      <c r="H161" s="10"/>
      <c r="I161" s="10">
        <f t="shared" si="9"/>
        <v>63135428078</v>
      </c>
      <c r="J161" s="10"/>
      <c r="K161" s="7">
        <f t="shared" si="8"/>
        <v>1.4071857282093205E-2</v>
      </c>
      <c r="L161" s="10"/>
      <c r="M161" s="10">
        <v>0</v>
      </c>
      <c r="N161" s="10"/>
      <c r="O161" s="10">
        <v>98595750059</v>
      </c>
      <c r="P161" s="10"/>
      <c r="Q161" s="10">
        <v>0</v>
      </c>
      <c r="R161" s="10"/>
      <c r="S161" s="10">
        <f t="shared" si="10"/>
        <v>98595750059</v>
      </c>
      <c r="T161" s="10"/>
      <c r="U161" s="7">
        <f t="shared" si="11"/>
        <v>1.0675725231527981E-2</v>
      </c>
    </row>
    <row r="162" spans="1:21" ht="21" x14ac:dyDescent="0.25">
      <c r="A162" s="2" t="s">
        <v>132</v>
      </c>
      <c r="C162" s="10">
        <v>0</v>
      </c>
      <c r="E162" s="10">
        <v>32990135202</v>
      </c>
      <c r="F162" s="10"/>
      <c r="G162" s="10">
        <v>0</v>
      </c>
      <c r="H162" s="10"/>
      <c r="I162" s="10">
        <f t="shared" si="9"/>
        <v>32990135202</v>
      </c>
      <c r="J162" s="10"/>
      <c r="K162" s="7">
        <f t="shared" si="8"/>
        <v>7.3529631208957983E-3</v>
      </c>
      <c r="L162" s="10"/>
      <c r="M162" s="10">
        <v>0</v>
      </c>
      <c r="N162" s="10"/>
      <c r="O162" s="10">
        <v>25674112686</v>
      </c>
      <c r="P162" s="10"/>
      <c r="Q162" s="10">
        <v>0</v>
      </c>
      <c r="R162" s="10"/>
      <c r="S162" s="10">
        <f t="shared" si="10"/>
        <v>25674112686</v>
      </c>
      <c r="T162" s="10"/>
      <c r="U162" s="7">
        <f t="shared" si="11"/>
        <v>2.7799349610404776E-3</v>
      </c>
    </row>
    <row r="163" spans="1:21" ht="21" x14ac:dyDescent="0.25">
      <c r="A163" s="2" t="s">
        <v>86</v>
      </c>
      <c r="C163" s="10">
        <v>0</v>
      </c>
      <c r="E163" s="10">
        <v>38234734025</v>
      </c>
      <c r="F163" s="10"/>
      <c r="G163" s="10">
        <v>0</v>
      </c>
      <c r="H163" s="10"/>
      <c r="I163" s="10">
        <f t="shared" si="9"/>
        <v>38234734025</v>
      </c>
      <c r="J163" s="10"/>
      <c r="K163" s="7">
        <f t="shared" si="8"/>
        <v>8.5218986676368937E-3</v>
      </c>
      <c r="L163" s="10"/>
      <c r="M163" s="10">
        <v>0</v>
      </c>
      <c r="N163" s="10"/>
      <c r="O163" s="10">
        <v>34448364240</v>
      </c>
      <c r="P163" s="10"/>
      <c r="Q163" s="10">
        <v>0</v>
      </c>
      <c r="R163" s="10"/>
      <c r="S163" s="10">
        <f t="shared" si="10"/>
        <v>34448364240</v>
      </c>
      <c r="T163" s="10"/>
      <c r="U163" s="7">
        <f t="shared" si="11"/>
        <v>3.7299911109937777E-3</v>
      </c>
    </row>
    <row r="164" spans="1:21" ht="21" x14ac:dyDescent="0.25">
      <c r="A164" s="2" t="s">
        <v>123</v>
      </c>
      <c r="C164" s="10">
        <v>0</v>
      </c>
      <c r="E164" s="10">
        <v>22074547952</v>
      </c>
      <c r="F164" s="10"/>
      <c r="G164" s="10">
        <v>0</v>
      </c>
      <c r="H164" s="10"/>
      <c r="I164" s="10">
        <f t="shared" si="9"/>
        <v>22074547952</v>
      </c>
      <c r="J164" s="10"/>
      <c r="K164" s="7">
        <f t="shared" si="8"/>
        <v>4.920056738405296E-3</v>
      </c>
      <c r="L164" s="10"/>
      <c r="M164" s="10">
        <v>0</v>
      </c>
      <c r="N164" s="10"/>
      <c r="O164" s="10">
        <v>21162366044</v>
      </c>
      <c r="P164" s="10"/>
      <c r="Q164" s="10">
        <v>0</v>
      </c>
      <c r="R164" s="10"/>
      <c r="S164" s="10">
        <f t="shared" si="10"/>
        <v>21162366044</v>
      </c>
      <c r="T164" s="10"/>
      <c r="U164" s="7">
        <f t="shared" si="11"/>
        <v>2.291413220139493E-3</v>
      </c>
    </row>
    <row r="165" spans="1:21" ht="21" x14ac:dyDescent="0.25">
      <c r="A165" s="2" t="s">
        <v>90</v>
      </c>
      <c r="C165" s="10">
        <v>0</v>
      </c>
      <c r="E165" s="10">
        <v>54636609526</v>
      </c>
      <c r="F165" s="10"/>
      <c r="G165" s="10">
        <v>0</v>
      </c>
      <c r="H165" s="10"/>
      <c r="I165" s="10">
        <f t="shared" si="9"/>
        <v>54636609526</v>
      </c>
      <c r="J165" s="10"/>
      <c r="K165" s="7">
        <f t="shared" si="8"/>
        <v>1.2177609228806884E-2</v>
      </c>
      <c r="L165" s="10"/>
      <c r="M165" s="10">
        <v>0</v>
      </c>
      <c r="N165" s="10"/>
      <c r="O165" s="10">
        <v>70470027319</v>
      </c>
      <c r="P165" s="10"/>
      <c r="Q165" s="10">
        <v>0</v>
      </c>
      <c r="R165" s="10"/>
      <c r="S165" s="10">
        <f t="shared" si="10"/>
        <v>70470027319</v>
      </c>
      <c r="T165" s="10"/>
      <c r="U165" s="7">
        <f t="shared" si="11"/>
        <v>7.6303354684732821E-3</v>
      </c>
    </row>
    <row r="166" spans="1:21" ht="21" x14ac:dyDescent="0.25">
      <c r="A166" s="2" t="s">
        <v>102</v>
      </c>
      <c r="C166" s="10">
        <v>0</v>
      </c>
      <c r="E166" s="10">
        <v>96091699884</v>
      </c>
      <c r="F166" s="10"/>
      <c r="G166" s="10">
        <v>0</v>
      </c>
      <c r="H166" s="10"/>
      <c r="I166" s="10">
        <f t="shared" si="9"/>
        <v>96091699884</v>
      </c>
      <c r="J166" s="10"/>
      <c r="K166" s="7">
        <f t="shared" si="8"/>
        <v>2.1417272804277701E-2</v>
      </c>
      <c r="L166" s="10"/>
      <c r="M166" s="10">
        <v>0</v>
      </c>
      <c r="N166" s="10"/>
      <c r="O166" s="10">
        <v>139127995201</v>
      </c>
      <c r="P166" s="10"/>
      <c r="Q166" s="10">
        <v>0</v>
      </c>
      <c r="R166" s="10"/>
      <c r="S166" s="10">
        <f t="shared" si="10"/>
        <v>139127995201</v>
      </c>
      <c r="T166" s="10"/>
      <c r="U166" s="7">
        <f t="shared" si="11"/>
        <v>1.5064465231923447E-2</v>
      </c>
    </row>
    <row r="167" spans="1:21" ht="21" x14ac:dyDescent="0.25">
      <c r="A167" s="2" t="s">
        <v>162</v>
      </c>
      <c r="C167" s="10">
        <v>0</v>
      </c>
      <c r="E167" s="10">
        <v>39040742091</v>
      </c>
      <c r="F167" s="10"/>
      <c r="G167" s="10">
        <v>0</v>
      </c>
      <c r="H167" s="10"/>
      <c r="I167" s="10">
        <f t="shared" si="9"/>
        <v>39040742091</v>
      </c>
      <c r="J167" s="10"/>
      <c r="K167" s="7">
        <f t="shared" si="8"/>
        <v>8.7015447208632305E-3</v>
      </c>
      <c r="L167" s="10"/>
      <c r="M167" s="10">
        <v>0</v>
      </c>
      <c r="N167" s="10"/>
      <c r="O167" s="10">
        <v>39040742091</v>
      </c>
      <c r="P167" s="10"/>
      <c r="Q167" s="10">
        <v>0</v>
      </c>
      <c r="R167" s="10"/>
      <c r="S167" s="10">
        <f t="shared" si="10"/>
        <v>39040742091</v>
      </c>
      <c r="T167" s="10"/>
      <c r="U167" s="7">
        <f t="shared" si="11"/>
        <v>4.2272434171762756E-3</v>
      </c>
    </row>
    <row r="168" spans="1:21" ht="21" x14ac:dyDescent="0.25">
      <c r="A168" s="2" t="s">
        <v>99</v>
      </c>
      <c r="C168" s="10">
        <v>0</v>
      </c>
      <c r="E168" s="10">
        <v>39008765677</v>
      </c>
      <c r="F168" s="10"/>
      <c r="G168" s="10">
        <v>0</v>
      </c>
      <c r="H168" s="10"/>
      <c r="I168" s="10">
        <f t="shared" si="9"/>
        <v>39008765677</v>
      </c>
      <c r="J168" s="10"/>
      <c r="K168" s="7">
        <f t="shared" si="8"/>
        <v>8.6944176996661109E-3</v>
      </c>
      <c r="L168" s="10"/>
      <c r="M168" s="10">
        <v>0</v>
      </c>
      <c r="N168" s="10"/>
      <c r="O168" s="10">
        <v>94178679103</v>
      </c>
      <c r="P168" s="10"/>
      <c r="Q168" s="10">
        <v>0</v>
      </c>
      <c r="R168" s="10"/>
      <c r="S168" s="10">
        <f t="shared" si="10"/>
        <v>94178679103</v>
      </c>
      <c r="T168" s="10"/>
      <c r="U168" s="7">
        <f t="shared" si="11"/>
        <v>1.0197454760171958E-2</v>
      </c>
    </row>
    <row r="169" spans="1:21" ht="21" x14ac:dyDescent="0.25">
      <c r="A169" s="2" t="s">
        <v>16</v>
      </c>
      <c r="C169" s="10">
        <v>0</v>
      </c>
      <c r="E169" s="10">
        <v>27844794763</v>
      </c>
      <c r="F169" s="10"/>
      <c r="G169" s="10">
        <v>0</v>
      </c>
      <c r="H169" s="10"/>
      <c r="I169" s="10">
        <f t="shared" si="9"/>
        <v>27844794763</v>
      </c>
      <c r="J169" s="10"/>
      <c r="K169" s="7">
        <f t="shared" si="8"/>
        <v>6.2061506492049525E-3</v>
      </c>
      <c r="L169" s="10"/>
      <c r="M169" s="10">
        <v>0</v>
      </c>
      <c r="N169" s="10"/>
      <c r="O169" s="10">
        <v>32456189387</v>
      </c>
      <c r="P169" s="10"/>
      <c r="Q169" s="10">
        <v>0</v>
      </c>
      <c r="R169" s="10"/>
      <c r="S169" s="10">
        <f t="shared" si="10"/>
        <v>32456189387</v>
      </c>
      <c r="T169" s="10"/>
      <c r="U169" s="7">
        <f t="shared" si="11"/>
        <v>3.5142829153457819E-3</v>
      </c>
    </row>
    <row r="170" spans="1:21" ht="21" x14ac:dyDescent="0.25">
      <c r="A170" s="2" t="s">
        <v>107</v>
      </c>
      <c r="C170" s="10">
        <v>0</v>
      </c>
      <c r="E170" s="10">
        <v>45291518559</v>
      </c>
      <c r="F170" s="10"/>
      <c r="G170" s="10">
        <v>0</v>
      </c>
      <c r="H170" s="10"/>
      <c r="I170" s="10">
        <f t="shared" si="9"/>
        <v>45291518559</v>
      </c>
      <c r="J170" s="10"/>
      <c r="K170" s="7">
        <f t="shared" si="8"/>
        <v>1.0094740855548392E-2</v>
      </c>
      <c r="L170" s="10"/>
      <c r="M170" s="10">
        <v>0</v>
      </c>
      <c r="N170" s="10"/>
      <c r="O170" s="10">
        <v>81118161784</v>
      </c>
      <c r="P170" s="10"/>
      <c r="Q170" s="10">
        <v>0</v>
      </c>
      <c r="R170" s="10"/>
      <c r="S170" s="10">
        <f t="shared" si="10"/>
        <v>81118161784</v>
      </c>
      <c r="T170" s="10"/>
      <c r="U170" s="7">
        <f t="shared" si="11"/>
        <v>8.7832914296448218E-3</v>
      </c>
    </row>
    <row r="171" spans="1:21" ht="21" x14ac:dyDescent="0.25">
      <c r="A171" s="2" t="s">
        <v>157</v>
      </c>
      <c r="C171" s="10">
        <v>0</v>
      </c>
      <c r="E171" s="10">
        <v>8891185835</v>
      </c>
      <c r="F171" s="10"/>
      <c r="G171" s="10">
        <v>0</v>
      </c>
      <c r="H171" s="10"/>
      <c r="I171" s="10">
        <f t="shared" si="9"/>
        <v>8891185835</v>
      </c>
      <c r="J171" s="10"/>
      <c r="K171" s="7">
        <f t="shared" si="8"/>
        <v>1.9817003217926406E-3</v>
      </c>
      <c r="L171" s="10"/>
      <c r="M171" s="10">
        <v>0</v>
      </c>
      <c r="N171" s="10"/>
      <c r="O171" s="10">
        <v>8891185835</v>
      </c>
      <c r="P171" s="10"/>
      <c r="Q171" s="10">
        <v>0</v>
      </c>
      <c r="R171" s="10"/>
      <c r="S171" s="10">
        <f t="shared" si="10"/>
        <v>8891185835</v>
      </c>
      <c r="T171" s="10"/>
      <c r="U171" s="7">
        <f t="shared" si="11"/>
        <v>9.6271752991496432E-4</v>
      </c>
    </row>
    <row r="172" spans="1:21" ht="21" x14ac:dyDescent="0.25">
      <c r="A172" s="2" t="s">
        <v>164</v>
      </c>
      <c r="C172" s="10">
        <v>0</v>
      </c>
      <c r="E172" s="10">
        <v>5417867669</v>
      </c>
      <c r="F172" s="10"/>
      <c r="G172" s="10">
        <v>0</v>
      </c>
      <c r="H172" s="10"/>
      <c r="I172" s="10">
        <f t="shared" si="9"/>
        <v>5417867669</v>
      </c>
      <c r="J172" s="10"/>
      <c r="K172" s="7">
        <f t="shared" si="8"/>
        <v>1.2075543467804757E-3</v>
      </c>
      <c r="L172" s="10"/>
      <c r="M172" s="10">
        <v>0</v>
      </c>
      <c r="N172" s="10"/>
      <c r="O172" s="10">
        <v>5417867669</v>
      </c>
      <c r="P172" s="10"/>
      <c r="Q172" s="10">
        <v>0</v>
      </c>
      <c r="R172" s="10"/>
      <c r="S172" s="10">
        <f t="shared" si="10"/>
        <v>5417867669</v>
      </c>
      <c r="T172" s="10"/>
      <c r="U172" s="7">
        <f t="shared" si="11"/>
        <v>5.8663448009079052E-4</v>
      </c>
    </row>
    <row r="173" spans="1:21" ht="21" x14ac:dyDescent="0.25">
      <c r="A173" s="2" t="s">
        <v>23</v>
      </c>
      <c r="C173" s="10">
        <v>0</v>
      </c>
      <c r="E173" s="10">
        <v>40713636126</v>
      </c>
      <c r="F173" s="10"/>
      <c r="G173" s="10">
        <v>0</v>
      </c>
      <c r="H173" s="10"/>
      <c r="I173" s="10">
        <f t="shared" si="9"/>
        <v>40713636126</v>
      </c>
      <c r="J173" s="10"/>
      <c r="K173" s="7">
        <f t="shared" si="8"/>
        <v>9.0744055190746867E-3</v>
      </c>
      <c r="L173" s="10"/>
      <c r="M173" s="10">
        <v>0</v>
      </c>
      <c r="N173" s="10"/>
      <c r="O173" s="10">
        <v>44050392698</v>
      </c>
      <c r="P173" s="10"/>
      <c r="Q173" s="10">
        <v>0</v>
      </c>
      <c r="R173" s="10"/>
      <c r="S173" s="10">
        <f t="shared" si="10"/>
        <v>44050392698</v>
      </c>
      <c r="T173" s="10"/>
      <c r="U173" s="7">
        <f t="shared" si="11"/>
        <v>4.7696770753642382E-3</v>
      </c>
    </row>
    <row r="174" spans="1:21" ht="21" x14ac:dyDescent="0.25">
      <c r="A174" s="2" t="s">
        <v>134</v>
      </c>
      <c r="C174" s="10">
        <v>0</v>
      </c>
      <c r="E174" s="10">
        <v>1899858320</v>
      </c>
      <c r="F174" s="10"/>
      <c r="G174" s="10">
        <v>0</v>
      </c>
      <c r="H174" s="10"/>
      <c r="I174" s="10">
        <f t="shared" si="9"/>
        <v>1899858320</v>
      </c>
      <c r="J174" s="10"/>
      <c r="K174" s="7">
        <f t="shared" si="8"/>
        <v>4.2344743591836366E-4</v>
      </c>
      <c r="L174" s="10"/>
      <c r="M174" s="10">
        <v>0</v>
      </c>
      <c r="N174" s="10"/>
      <c r="O174" s="10">
        <v>1079116943</v>
      </c>
      <c r="P174" s="10"/>
      <c r="Q174" s="10">
        <v>0</v>
      </c>
      <c r="R174" s="10"/>
      <c r="S174" s="10">
        <f t="shared" si="10"/>
        <v>1079116943</v>
      </c>
      <c r="T174" s="10"/>
      <c r="U174" s="7">
        <f t="shared" si="11"/>
        <v>1.1684434642731179E-4</v>
      </c>
    </row>
    <row r="175" spans="1:21" ht="21" x14ac:dyDescent="0.25">
      <c r="A175" s="2" t="s">
        <v>158</v>
      </c>
      <c r="C175" s="10">
        <v>0</v>
      </c>
      <c r="E175" s="10">
        <v>184259651</v>
      </c>
      <c r="F175" s="10"/>
      <c r="G175" s="10">
        <v>0</v>
      </c>
      <c r="H175" s="10"/>
      <c r="I175" s="10">
        <f t="shared" si="9"/>
        <v>184259651</v>
      </c>
      <c r="J175" s="10"/>
      <c r="K175" s="7">
        <f t="shared" si="8"/>
        <v>4.1068471231666658E-5</v>
      </c>
      <c r="L175" s="10"/>
      <c r="M175" s="10">
        <v>0</v>
      </c>
      <c r="N175" s="10"/>
      <c r="O175" s="10">
        <v>184259651</v>
      </c>
      <c r="P175" s="10"/>
      <c r="Q175" s="10">
        <v>0</v>
      </c>
      <c r="R175" s="10"/>
      <c r="S175" s="10">
        <f t="shared" si="10"/>
        <v>184259651</v>
      </c>
      <c r="T175" s="10"/>
      <c r="U175" s="7">
        <f t="shared" si="11"/>
        <v>1.9951219034858176E-5</v>
      </c>
    </row>
    <row r="176" spans="1:21" ht="21" x14ac:dyDescent="0.25">
      <c r="A176" s="2" t="s">
        <v>64</v>
      </c>
      <c r="C176" s="10">
        <v>0</v>
      </c>
      <c r="E176" s="10">
        <v>47437073934</v>
      </c>
      <c r="F176" s="10"/>
      <c r="G176" s="10">
        <v>0</v>
      </c>
      <c r="H176" s="10"/>
      <c r="I176" s="10">
        <f t="shared" si="9"/>
        <v>47437073934</v>
      </c>
      <c r="J176" s="10"/>
      <c r="K176" s="7">
        <f t="shared" si="8"/>
        <v>1.0572950158105551E-2</v>
      </c>
      <c r="L176" s="10"/>
      <c r="M176" s="10">
        <v>0</v>
      </c>
      <c r="N176" s="10"/>
      <c r="O176" s="10">
        <v>72360846908</v>
      </c>
      <c r="P176" s="10"/>
      <c r="Q176" s="10">
        <v>0</v>
      </c>
      <c r="R176" s="10"/>
      <c r="S176" s="10">
        <f t="shared" si="10"/>
        <v>72360846908</v>
      </c>
      <c r="T176" s="10"/>
      <c r="U176" s="7">
        <f t="shared" si="11"/>
        <v>7.8350691449499601E-3</v>
      </c>
    </row>
    <row r="177" spans="1:21" ht="21" x14ac:dyDescent="0.25">
      <c r="A177" s="2" t="s">
        <v>124</v>
      </c>
      <c r="C177" s="10">
        <v>0</v>
      </c>
      <c r="E177" s="10">
        <v>5417062982</v>
      </c>
      <c r="F177" s="10"/>
      <c r="G177" s="10">
        <v>0</v>
      </c>
      <c r="H177" s="10"/>
      <c r="I177" s="10">
        <f t="shared" si="9"/>
        <v>5417062982</v>
      </c>
      <c r="J177" s="10"/>
      <c r="K177" s="7">
        <f t="shared" si="8"/>
        <v>1.2073749951713162E-3</v>
      </c>
      <c r="L177" s="10"/>
      <c r="M177" s="10">
        <v>0</v>
      </c>
      <c r="N177" s="10"/>
      <c r="O177" s="10">
        <v>14221753710</v>
      </c>
      <c r="P177" s="10"/>
      <c r="Q177" s="10">
        <v>0</v>
      </c>
      <c r="R177" s="10"/>
      <c r="S177" s="10">
        <f t="shared" si="10"/>
        <v>14221753710</v>
      </c>
      <c r="T177" s="10"/>
      <c r="U177" s="7">
        <f t="shared" si="11"/>
        <v>1.5398993853951068E-3</v>
      </c>
    </row>
    <row r="178" spans="1:21" ht="21" x14ac:dyDescent="0.25">
      <c r="A178" s="2" t="s">
        <v>35</v>
      </c>
      <c r="C178" s="10">
        <v>0</v>
      </c>
      <c r="E178" s="10">
        <v>73878233061</v>
      </c>
      <c r="F178" s="10"/>
      <c r="G178" s="10">
        <v>0</v>
      </c>
      <c r="H178" s="10"/>
      <c r="I178" s="10">
        <f t="shared" si="9"/>
        <v>73878233061</v>
      </c>
      <c r="J178" s="10"/>
      <c r="K178" s="7">
        <f t="shared" si="8"/>
        <v>1.6466253315068111E-2</v>
      </c>
      <c r="L178" s="10"/>
      <c r="M178" s="10">
        <v>0</v>
      </c>
      <c r="N178" s="10"/>
      <c r="O178" s="10">
        <v>71990024185</v>
      </c>
      <c r="P178" s="10"/>
      <c r="Q178" s="10">
        <v>0</v>
      </c>
      <c r="R178" s="10"/>
      <c r="S178" s="10">
        <f t="shared" si="10"/>
        <v>71990024185</v>
      </c>
      <c r="T178" s="10"/>
      <c r="U178" s="7">
        <f t="shared" si="11"/>
        <v>7.7949172976544525E-3</v>
      </c>
    </row>
    <row r="179" spans="1:21" ht="21" x14ac:dyDescent="0.25">
      <c r="A179" s="2" t="s">
        <v>45</v>
      </c>
      <c r="C179" s="10">
        <v>0</v>
      </c>
      <c r="E179" s="10">
        <v>25795569125</v>
      </c>
      <c r="F179" s="10"/>
      <c r="G179" s="10">
        <v>0</v>
      </c>
      <c r="H179" s="10"/>
      <c r="I179" s="10">
        <f t="shared" si="9"/>
        <v>25795569125</v>
      </c>
      <c r="J179" s="10"/>
      <c r="K179" s="7">
        <f t="shared" si="8"/>
        <v>5.7494116740432295E-3</v>
      </c>
      <c r="L179" s="10"/>
      <c r="M179" s="10">
        <v>0</v>
      </c>
      <c r="N179" s="10"/>
      <c r="O179" s="10">
        <v>20997187181</v>
      </c>
      <c r="P179" s="10"/>
      <c r="Q179" s="10">
        <v>0</v>
      </c>
      <c r="R179" s="10"/>
      <c r="S179" s="10">
        <f t="shared" si="10"/>
        <v>20997187181</v>
      </c>
      <c r="T179" s="10"/>
      <c r="U179" s="7">
        <f t="shared" si="11"/>
        <v>2.2735280257534371E-3</v>
      </c>
    </row>
    <row r="180" spans="1:21" ht="21" x14ac:dyDescent="0.25">
      <c r="A180" s="2" t="s">
        <v>155</v>
      </c>
      <c r="C180" s="10">
        <v>0</v>
      </c>
      <c r="E180" s="10">
        <v>13146037416</v>
      </c>
      <c r="F180" s="10"/>
      <c r="G180" s="10">
        <v>0</v>
      </c>
      <c r="H180" s="10"/>
      <c r="I180" s="10">
        <f t="shared" si="9"/>
        <v>13146037416</v>
      </c>
      <c r="J180" s="10"/>
      <c r="K180" s="7">
        <f t="shared" si="8"/>
        <v>2.9300373494651282E-3</v>
      </c>
      <c r="L180" s="10"/>
      <c r="M180" s="10">
        <v>0</v>
      </c>
      <c r="N180" s="10"/>
      <c r="O180" s="10">
        <v>13954401375</v>
      </c>
      <c r="P180" s="10"/>
      <c r="Q180" s="10">
        <v>0</v>
      </c>
      <c r="R180" s="10"/>
      <c r="S180" s="10">
        <f t="shared" si="10"/>
        <v>13954401375</v>
      </c>
      <c r="T180" s="10"/>
      <c r="U180" s="7">
        <f t="shared" si="11"/>
        <v>1.5109510781226385E-3</v>
      </c>
    </row>
    <row r="181" spans="1:21" ht="21" x14ac:dyDescent="0.25">
      <c r="A181" s="2" t="s">
        <v>87</v>
      </c>
      <c r="C181" s="10">
        <v>0</v>
      </c>
      <c r="E181" s="10">
        <v>15610705882</v>
      </c>
      <c r="F181" s="10"/>
      <c r="G181" s="10">
        <v>0</v>
      </c>
      <c r="H181" s="10"/>
      <c r="I181" s="10">
        <f t="shared" si="9"/>
        <v>15610705882</v>
      </c>
      <c r="J181" s="10"/>
      <c r="K181" s="7">
        <f t="shared" si="8"/>
        <v>3.4793717557889355E-3</v>
      </c>
      <c r="L181" s="10"/>
      <c r="M181" s="10">
        <v>0</v>
      </c>
      <c r="N181" s="10"/>
      <c r="O181" s="10">
        <v>19664112556</v>
      </c>
      <c r="P181" s="10"/>
      <c r="Q181" s="10">
        <v>0</v>
      </c>
      <c r="R181" s="10"/>
      <c r="S181" s="10">
        <f t="shared" si="10"/>
        <v>19664112556</v>
      </c>
      <c r="T181" s="10"/>
      <c r="U181" s="7">
        <f t="shared" si="11"/>
        <v>2.1291857148413944E-3</v>
      </c>
    </row>
    <row r="182" spans="1:21" ht="21" x14ac:dyDescent="0.25">
      <c r="A182" s="2" t="s">
        <v>76</v>
      </c>
      <c r="C182" s="10">
        <v>0</v>
      </c>
      <c r="E182" s="10">
        <v>34195668078</v>
      </c>
      <c r="F182" s="10"/>
      <c r="G182" s="10">
        <v>0</v>
      </c>
      <c r="H182" s="10"/>
      <c r="I182" s="10">
        <f t="shared" si="9"/>
        <v>34195668078</v>
      </c>
      <c r="J182" s="10"/>
      <c r="K182" s="7">
        <f t="shared" si="8"/>
        <v>7.6216567386690913E-3</v>
      </c>
      <c r="L182" s="10"/>
      <c r="M182" s="10">
        <v>0</v>
      </c>
      <c r="N182" s="10"/>
      <c r="O182" s="10">
        <v>35423385623</v>
      </c>
      <c r="P182" s="10"/>
      <c r="Q182" s="10">
        <v>0</v>
      </c>
      <c r="R182" s="10"/>
      <c r="S182" s="10">
        <f t="shared" si="10"/>
        <v>35423385623</v>
      </c>
      <c r="T182" s="10"/>
      <c r="U182" s="7">
        <f t="shared" si="11"/>
        <v>3.8355642251852473E-3</v>
      </c>
    </row>
    <row r="183" spans="1:21" ht="21" x14ac:dyDescent="0.25">
      <c r="A183" s="2" t="s">
        <v>29</v>
      </c>
      <c r="C183" s="10">
        <v>0</v>
      </c>
      <c r="E183" s="10">
        <v>31686152232</v>
      </c>
      <c r="F183" s="10"/>
      <c r="G183" s="10">
        <v>0</v>
      </c>
      <c r="H183" s="10"/>
      <c r="I183" s="10">
        <f t="shared" si="9"/>
        <v>31686152232</v>
      </c>
      <c r="J183" s="10"/>
      <c r="K183" s="7">
        <f t="shared" si="8"/>
        <v>7.0623265827313561E-3</v>
      </c>
      <c r="L183" s="10"/>
      <c r="M183" s="10">
        <v>0</v>
      </c>
      <c r="N183" s="10"/>
      <c r="O183" s="10">
        <v>77023243990</v>
      </c>
      <c r="P183" s="10"/>
      <c r="Q183" s="10">
        <v>0</v>
      </c>
      <c r="R183" s="10"/>
      <c r="S183" s="10">
        <f t="shared" si="10"/>
        <v>77023243990</v>
      </c>
      <c r="T183" s="10"/>
      <c r="U183" s="7">
        <f t="shared" si="11"/>
        <v>8.3399029753932052E-3</v>
      </c>
    </row>
    <row r="184" spans="1:21" ht="21" x14ac:dyDescent="0.25">
      <c r="A184" s="2" t="s">
        <v>97</v>
      </c>
      <c r="C184" s="10">
        <v>0</v>
      </c>
      <c r="E184" s="10">
        <v>22314737486</v>
      </c>
      <c r="F184" s="10"/>
      <c r="G184" s="10">
        <v>0</v>
      </c>
      <c r="H184" s="10"/>
      <c r="I184" s="10">
        <f t="shared" si="9"/>
        <v>22314737486</v>
      </c>
      <c r="J184" s="10"/>
      <c r="K184" s="7">
        <f t="shared" si="8"/>
        <v>4.9735910684319306E-3</v>
      </c>
      <c r="L184" s="10"/>
      <c r="M184" s="10">
        <v>0</v>
      </c>
      <c r="N184" s="10"/>
      <c r="O184" s="10">
        <v>53160410827</v>
      </c>
      <c r="P184" s="10"/>
      <c r="Q184" s="10">
        <v>0</v>
      </c>
      <c r="R184" s="10"/>
      <c r="S184" s="10">
        <f t="shared" si="10"/>
        <v>53160410827</v>
      </c>
      <c r="T184" s="10"/>
      <c r="U184" s="7">
        <f t="shared" si="11"/>
        <v>5.7560892720486222E-3</v>
      </c>
    </row>
    <row r="185" spans="1:21" ht="21" x14ac:dyDescent="0.25">
      <c r="A185" s="2" t="s">
        <v>103</v>
      </c>
      <c r="C185" s="10">
        <v>0</v>
      </c>
      <c r="E185" s="10">
        <v>0</v>
      </c>
      <c r="F185" s="10"/>
      <c r="G185" s="10">
        <v>0</v>
      </c>
      <c r="H185" s="10"/>
      <c r="I185" s="10">
        <f t="shared" si="9"/>
        <v>0</v>
      </c>
      <c r="J185" s="10"/>
      <c r="K185" s="7">
        <f t="shared" si="8"/>
        <v>0</v>
      </c>
      <c r="L185" s="10"/>
      <c r="M185" s="10">
        <v>0</v>
      </c>
      <c r="N185" s="10"/>
      <c r="O185" s="10">
        <v>21163949321</v>
      </c>
      <c r="P185" s="10"/>
      <c r="Q185" s="10">
        <v>0</v>
      </c>
      <c r="R185" s="10"/>
      <c r="S185" s="10">
        <f t="shared" si="10"/>
        <v>21163949321</v>
      </c>
      <c r="T185" s="10"/>
      <c r="U185" s="7">
        <f t="shared" si="11"/>
        <v>2.2915846537987254E-3</v>
      </c>
    </row>
    <row r="186" spans="1:21" ht="21" x14ac:dyDescent="0.25">
      <c r="A186" s="2" t="s">
        <v>78</v>
      </c>
      <c r="C186" s="10">
        <v>0</v>
      </c>
      <c r="E186" s="10">
        <v>44667294104</v>
      </c>
      <c r="F186" s="10"/>
      <c r="G186" s="10">
        <v>0</v>
      </c>
      <c r="H186" s="10"/>
      <c r="I186" s="10">
        <f t="shared" si="9"/>
        <v>44667294104</v>
      </c>
      <c r="J186" s="10"/>
      <c r="K186" s="7">
        <f>I186/$I$187</f>
        <v>9.9556114046179204E-3</v>
      </c>
      <c r="L186" s="10"/>
      <c r="M186" s="10">
        <v>0</v>
      </c>
      <c r="N186" s="10"/>
      <c r="O186" s="10">
        <v>129618748404</v>
      </c>
      <c r="P186" s="10"/>
      <c r="Q186" s="10">
        <v>0</v>
      </c>
      <c r="R186" s="10"/>
      <c r="S186" s="10">
        <f t="shared" si="10"/>
        <v>129618748404</v>
      </c>
      <c r="T186" s="10"/>
      <c r="U186" s="7">
        <f t="shared" si="11"/>
        <v>1.4034825456346803E-2</v>
      </c>
    </row>
    <row r="187" spans="1:21" ht="21" x14ac:dyDescent="0.25">
      <c r="A187" s="2" t="s">
        <v>169</v>
      </c>
      <c r="C187" s="13">
        <f>SUM(C8:C186)</f>
        <v>51081382228</v>
      </c>
      <c r="D187" s="2"/>
      <c r="E187" s="13">
        <f>SUM(E8:E186)</f>
        <v>4263021761362</v>
      </c>
      <c r="F187" s="2"/>
      <c r="G187" s="13">
        <f>SUM(G8:G186)</f>
        <v>172541853751</v>
      </c>
      <c r="H187" s="2"/>
      <c r="I187" s="13">
        <f>SUM(I8:I186)</f>
        <v>4486644997341</v>
      </c>
      <c r="K187" s="12">
        <f>SUM(K8:K186)</f>
        <v>1.0000000000000007</v>
      </c>
      <c r="M187" s="13">
        <f>SUM(M8:M186)</f>
        <v>748417260552</v>
      </c>
      <c r="N187" s="2"/>
      <c r="O187" s="13">
        <f>SUM(O8:O186)</f>
        <v>7249245201757</v>
      </c>
      <c r="P187" s="2"/>
      <c r="Q187" s="13">
        <f>SUM(Q8:Q186)</f>
        <v>1237845938359</v>
      </c>
      <c r="R187" s="2"/>
      <c r="S187" s="13">
        <f>SUM(S8:S186)</f>
        <v>9235508400668</v>
      </c>
      <c r="U187" s="12">
        <f>SUM(U8:U186)</f>
        <v>0.99999999999999978</v>
      </c>
    </row>
    <row r="188" spans="1:21" x14ac:dyDescent="0.25">
      <c r="C188" s="3"/>
      <c r="E188" s="3"/>
      <c r="G188" s="3"/>
      <c r="I188" s="3"/>
      <c r="M188" s="3"/>
      <c r="O188" s="3"/>
      <c r="Q188" s="3"/>
      <c r="S188" s="3"/>
    </row>
    <row r="189" spans="1:21" x14ac:dyDescent="0.25">
      <c r="C189" s="3"/>
      <c r="D189" s="3"/>
      <c r="E189" s="3"/>
      <c r="F189" s="3"/>
      <c r="G189" s="3"/>
      <c r="H189" s="3"/>
      <c r="I189" s="3"/>
      <c r="M189" s="3"/>
      <c r="S189" s="3"/>
    </row>
    <row r="191" spans="1:21" x14ac:dyDescent="0.25">
      <c r="M191" s="3"/>
      <c r="Q191" s="3"/>
    </row>
  </sheetData>
  <mergeCells count="17">
    <mergeCell ref="A2:U2"/>
    <mergeCell ref="A3:U3"/>
    <mergeCell ref="A4:U4"/>
    <mergeCell ref="A5:U5"/>
    <mergeCell ref="A6:A7"/>
    <mergeCell ref="S7"/>
    <mergeCell ref="U7"/>
    <mergeCell ref="K7"/>
    <mergeCell ref="C6:K6"/>
    <mergeCell ref="M7"/>
    <mergeCell ref="O7"/>
    <mergeCell ref="Q7"/>
    <mergeCell ref="C7"/>
    <mergeCell ref="E7"/>
    <mergeCell ref="G7"/>
    <mergeCell ref="I7"/>
    <mergeCell ref="M6:U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1"/>
  <sheetViews>
    <sheetView rightToLeft="1" workbookViewId="0">
      <selection activeCell="C10" sqref="C10"/>
    </sheetView>
  </sheetViews>
  <sheetFormatPr defaultRowHeight="18.75" x14ac:dyDescent="0.25"/>
  <cols>
    <col min="1" max="1" width="21" style="1" bestFit="1" customWidth="1"/>
    <col min="2" max="2" width="1" style="1" customWidth="1"/>
    <col min="3" max="3" width="36.85546875" style="1" bestFit="1" customWidth="1"/>
    <col min="4" max="4" width="1" style="1" customWidth="1"/>
    <col min="5" max="5" width="32" style="1" bestFit="1" customWidth="1"/>
    <col min="6" max="6" width="1" style="1" customWidth="1"/>
    <col min="7" max="7" width="36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9" ht="26.25" x14ac:dyDescent="0.2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</row>
    <row r="3" spans="1:9" ht="26.25" x14ac:dyDescent="0.25">
      <c r="A3" s="21" t="s">
        <v>182</v>
      </c>
      <c r="B3" s="21" t="s">
        <v>182</v>
      </c>
      <c r="C3" s="21" t="s">
        <v>182</v>
      </c>
      <c r="D3" s="21" t="s">
        <v>182</v>
      </c>
      <c r="E3" s="21" t="s">
        <v>182</v>
      </c>
      <c r="F3" s="21" t="s">
        <v>182</v>
      </c>
      <c r="G3" s="21" t="s">
        <v>182</v>
      </c>
      <c r="H3" s="21" t="s">
        <v>182</v>
      </c>
      <c r="I3" s="21" t="s">
        <v>182</v>
      </c>
    </row>
    <row r="4" spans="1:9" ht="26.25" x14ac:dyDescent="0.2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</row>
    <row r="5" spans="1:9" ht="28.5" x14ac:dyDescent="0.25">
      <c r="A5" s="22" t="s">
        <v>284</v>
      </c>
      <c r="B5" s="22"/>
      <c r="C5" s="22"/>
      <c r="D5" s="22"/>
      <c r="E5" s="22"/>
      <c r="F5" s="22"/>
      <c r="G5" s="22"/>
      <c r="H5" s="22"/>
      <c r="I5" s="22"/>
    </row>
    <row r="6" spans="1:9" ht="27" thickBot="1" x14ac:dyDescent="0.3">
      <c r="A6" s="19" t="s">
        <v>266</v>
      </c>
      <c r="B6" s="19" t="s">
        <v>266</v>
      </c>
      <c r="C6" s="19" t="s">
        <v>282</v>
      </c>
      <c r="D6" s="19" t="s">
        <v>184</v>
      </c>
      <c r="E6" s="19" t="s">
        <v>184</v>
      </c>
      <c r="G6" s="19" t="s">
        <v>285</v>
      </c>
      <c r="H6" s="19" t="s">
        <v>185</v>
      </c>
      <c r="I6" s="19" t="s">
        <v>185</v>
      </c>
    </row>
    <row r="7" spans="1:9" ht="27" thickBot="1" x14ac:dyDescent="0.3">
      <c r="A7" s="19" t="s">
        <v>267</v>
      </c>
      <c r="C7" s="19" t="s">
        <v>268</v>
      </c>
      <c r="E7" s="19" t="s">
        <v>269</v>
      </c>
      <c r="G7" s="19" t="s">
        <v>268</v>
      </c>
      <c r="I7" s="19" t="s">
        <v>269</v>
      </c>
    </row>
    <row r="8" spans="1:9" ht="21" x14ac:dyDescent="0.25">
      <c r="A8" s="2" t="s">
        <v>180</v>
      </c>
      <c r="C8" s="3">
        <v>3762883951</v>
      </c>
      <c r="E8" s="7">
        <f>C8/$C$10</f>
        <v>0.99999436472642256</v>
      </c>
      <c r="G8" s="3">
        <v>18504880884</v>
      </c>
      <c r="I8" s="7">
        <f>G8/$G$10</f>
        <v>0.99999657669868081</v>
      </c>
    </row>
    <row r="9" spans="1:9" ht="21.75" thickBot="1" x14ac:dyDescent="0.3">
      <c r="A9" s="2" t="s">
        <v>181</v>
      </c>
      <c r="C9" s="3">
        <v>21205</v>
      </c>
      <c r="E9" s="7">
        <f>C9/$C$10</f>
        <v>5.6352735774348068E-6</v>
      </c>
      <c r="G9" s="3">
        <v>63348</v>
      </c>
      <c r="I9" s="7">
        <f>G9/$G$10</f>
        <v>3.4233013191390414E-6</v>
      </c>
    </row>
    <row r="10" spans="1:9" ht="21.75" thickBot="1" x14ac:dyDescent="0.3">
      <c r="A10" s="2" t="s">
        <v>169</v>
      </c>
      <c r="C10" s="13">
        <f>SUM(C8:C9)</f>
        <v>3762905156</v>
      </c>
      <c r="E10" s="12">
        <f>SUM(E8:E9)</f>
        <v>1</v>
      </c>
      <c r="G10" s="13">
        <f>SUM(G8:G9)</f>
        <v>18504944232</v>
      </c>
      <c r="I10" s="12">
        <f>SUM(I8:I9)</f>
        <v>1</v>
      </c>
    </row>
    <row r="11" spans="1:9" ht="19.5" thickTop="1" x14ac:dyDescent="0.25"/>
  </sheetData>
  <mergeCells count="12">
    <mergeCell ref="G7"/>
    <mergeCell ref="I7"/>
    <mergeCell ref="G6:I6"/>
    <mergeCell ref="A2:I2"/>
    <mergeCell ref="A3:I3"/>
    <mergeCell ref="A4:I4"/>
    <mergeCell ref="A5:I5"/>
    <mergeCell ref="A7"/>
    <mergeCell ref="A6:B6"/>
    <mergeCell ref="C7"/>
    <mergeCell ref="E7"/>
    <mergeCell ref="C6:E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E9" sqref="E9"/>
    </sheetView>
  </sheetViews>
  <sheetFormatPr defaultRowHeight="18.75" x14ac:dyDescent="0.25"/>
  <cols>
    <col min="1" max="1" width="35.7109375" style="1" bestFit="1" customWidth="1"/>
    <col min="2" max="2" width="1" style="1" customWidth="1"/>
    <col min="3" max="3" width="42.85546875" style="1" customWidth="1"/>
    <col min="4" max="4" width="1" style="1" customWidth="1"/>
    <col min="5" max="5" width="42.85546875" style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2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</row>
    <row r="3" spans="1:5" ht="26.25" x14ac:dyDescent="0.25">
      <c r="A3" s="21" t="s">
        <v>182</v>
      </c>
      <c r="B3" s="21" t="s">
        <v>182</v>
      </c>
      <c r="C3" s="21" t="s">
        <v>182</v>
      </c>
      <c r="D3" s="21" t="s">
        <v>182</v>
      </c>
      <c r="E3" s="21" t="s">
        <v>182</v>
      </c>
    </row>
    <row r="4" spans="1:5" ht="26.25" x14ac:dyDescent="0.2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</row>
    <row r="5" spans="1:5" ht="28.5" x14ac:dyDescent="0.25">
      <c r="A5" s="22" t="s">
        <v>286</v>
      </c>
      <c r="B5" s="22"/>
      <c r="C5" s="22"/>
      <c r="D5" s="22"/>
      <c r="E5" s="22"/>
    </row>
    <row r="6" spans="1:5" ht="45" customHeight="1" x14ac:dyDescent="0.25">
      <c r="A6" s="19" t="s">
        <v>270</v>
      </c>
      <c r="C6" s="19" t="s">
        <v>282</v>
      </c>
      <c r="E6" s="14" t="s">
        <v>285</v>
      </c>
    </row>
    <row r="7" spans="1:5" ht="26.25" x14ac:dyDescent="0.25">
      <c r="A7" s="19" t="s">
        <v>270</v>
      </c>
      <c r="C7" s="19" t="s">
        <v>177</v>
      </c>
      <c r="E7" s="19" t="s">
        <v>177</v>
      </c>
    </row>
    <row r="8" spans="1:5" ht="36" customHeight="1" x14ac:dyDescent="0.25">
      <c r="A8" s="2" t="s">
        <v>271</v>
      </c>
      <c r="C8" s="3">
        <v>1248860201</v>
      </c>
      <c r="E8" s="3">
        <v>7326460911</v>
      </c>
    </row>
    <row r="9" spans="1:5" ht="31.5" customHeight="1" x14ac:dyDescent="0.25">
      <c r="A9" s="2" t="s">
        <v>169</v>
      </c>
      <c r="C9" s="13">
        <f>SUM(C8:C8)</f>
        <v>1248860201</v>
      </c>
      <c r="E9" s="13">
        <f>SUM(E8:E8)</f>
        <v>7326460911</v>
      </c>
    </row>
  </sheetData>
  <mergeCells count="8">
    <mergeCell ref="A2:E2"/>
    <mergeCell ref="A3:E3"/>
    <mergeCell ref="A4:E4"/>
    <mergeCell ref="A5:E5"/>
    <mergeCell ref="A6:A7"/>
    <mergeCell ref="C7"/>
    <mergeCell ref="C6"/>
    <mergeCell ref="E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161"/>
  <sheetViews>
    <sheetView rightToLeft="1" topLeftCell="A70" workbookViewId="0">
      <selection activeCell="S95" sqref="S95"/>
    </sheetView>
  </sheetViews>
  <sheetFormatPr defaultRowHeight="18.75" x14ac:dyDescent="0.25"/>
  <cols>
    <col min="1" max="1" width="30.42578125" style="1" bestFit="1" customWidth="1"/>
    <col min="2" max="2" width="1" style="1" customWidth="1"/>
    <col min="3" max="3" width="13.5703125" style="1" bestFit="1" customWidth="1"/>
    <col min="4" max="4" width="1" style="1" customWidth="1"/>
    <col min="5" max="5" width="36.5703125" style="1" bestFit="1" customWidth="1"/>
    <col min="6" max="6" width="1" style="1" customWidth="1"/>
    <col min="7" max="7" width="24.85546875" style="1" bestFit="1" customWidth="1"/>
    <col min="8" max="8" width="1" style="1" customWidth="1"/>
    <col min="9" max="9" width="24.710937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6.25" x14ac:dyDescent="0.2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  <c r="R2" s="21" t="s">
        <v>0</v>
      </c>
      <c r="S2" s="21" t="s">
        <v>0</v>
      </c>
    </row>
    <row r="3" spans="1:21" ht="26.25" x14ac:dyDescent="0.25">
      <c r="A3" s="21" t="s">
        <v>182</v>
      </c>
      <c r="B3" s="21" t="s">
        <v>182</v>
      </c>
      <c r="C3" s="21" t="s">
        <v>182</v>
      </c>
      <c r="D3" s="21" t="s">
        <v>182</v>
      </c>
      <c r="E3" s="21" t="s">
        <v>182</v>
      </c>
      <c r="F3" s="21" t="s">
        <v>182</v>
      </c>
      <c r="G3" s="21" t="s">
        <v>182</v>
      </c>
      <c r="H3" s="21" t="s">
        <v>182</v>
      </c>
      <c r="I3" s="21" t="s">
        <v>182</v>
      </c>
      <c r="J3" s="21" t="s">
        <v>182</v>
      </c>
      <c r="K3" s="21" t="s">
        <v>182</v>
      </c>
      <c r="L3" s="21" t="s">
        <v>182</v>
      </c>
      <c r="M3" s="21" t="s">
        <v>182</v>
      </c>
      <c r="N3" s="21" t="s">
        <v>182</v>
      </c>
      <c r="O3" s="21" t="s">
        <v>182</v>
      </c>
      <c r="P3" s="21" t="s">
        <v>182</v>
      </c>
      <c r="Q3" s="21" t="s">
        <v>182</v>
      </c>
      <c r="R3" s="21" t="s">
        <v>182</v>
      </c>
      <c r="S3" s="21" t="s">
        <v>182</v>
      </c>
    </row>
    <row r="4" spans="1:21" ht="26.25" x14ac:dyDescent="0.2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  <c r="R4" s="21" t="s">
        <v>2</v>
      </c>
      <c r="S4" s="21" t="s">
        <v>2</v>
      </c>
    </row>
    <row r="5" spans="1:21" ht="28.5" x14ac:dyDescent="0.25">
      <c r="A5" s="22" t="s">
        <v>262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21" ht="26.25" x14ac:dyDescent="0.25">
      <c r="A6" s="19" t="s">
        <v>3</v>
      </c>
      <c r="C6" s="19" t="s">
        <v>190</v>
      </c>
      <c r="D6" s="19" t="s">
        <v>190</v>
      </c>
      <c r="E6" s="19" t="s">
        <v>190</v>
      </c>
      <c r="F6" s="19" t="s">
        <v>190</v>
      </c>
      <c r="G6" s="19" t="s">
        <v>190</v>
      </c>
      <c r="I6" s="19" t="s">
        <v>282</v>
      </c>
      <c r="J6" s="19" t="s">
        <v>184</v>
      </c>
      <c r="K6" s="19" t="s">
        <v>184</v>
      </c>
      <c r="L6" s="19" t="s">
        <v>184</v>
      </c>
      <c r="M6" s="19" t="s">
        <v>184</v>
      </c>
      <c r="O6" s="19" t="s">
        <v>285</v>
      </c>
      <c r="P6" s="19" t="s">
        <v>185</v>
      </c>
      <c r="Q6" s="19" t="s">
        <v>185</v>
      </c>
      <c r="R6" s="19" t="s">
        <v>185</v>
      </c>
      <c r="S6" s="19" t="s">
        <v>185</v>
      </c>
    </row>
    <row r="7" spans="1:21" ht="26.25" x14ac:dyDescent="0.25">
      <c r="A7" s="19" t="s">
        <v>3</v>
      </c>
      <c r="C7" s="19" t="s">
        <v>191</v>
      </c>
      <c r="E7" s="19" t="s">
        <v>192</v>
      </c>
      <c r="G7" s="19" t="s">
        <v>193</v>
      </c>
      <c r="I7" s="19" t="s">
        <v>194</v>
      </c>
      <c r="K7" s="19" t="s">
        <v>188</v>
      </c>
      <c r="M7" s="19" t="s">
        <v>195</v>
      </c>
      <c r="O7" s="19" t="s">
        <v>194</v>
      </c>
      <c r="Q7" s="19" t="s">
        <v>188</v>
      </c>
      <c r="S7" s="19" t="s">
        <v>195</v>
      </c>
    </row>
    <row r="8" spans="1:21" ht="21" x14ac:dyDescent="0.25">
      <c r="A8" s="2" t="s">
        <v>141</v>
      </c>
      <c r="C8" s="1" t="s">
        <v>196</v>
      </c>
      <c r="E8" s="3">
        <v>14936648</v>
      </c>
      <c r="G8" s="3">
        <v>720</v>
      </c>
      <c r="I8" s="3">
        <v>0</v>
      </c>
      <c r="K8" s="3">
        <v>0</v>
      </c>
      <c r="M8" s="3">
        <f>I8-K8</f>
        <v>0</v>
      </c>
      <c r="O8" s="3">
        <v>10754386560</v>
      </c>
      <c r="Q8" s="3">
        <v>617908589</v>
      </c>
      <c r="S8" s="3">
        <f>O8-Q8</f>
        <v>10136477971</v>
      </c>
    </row>
    <row r="9" spans="1:21" ht="21" x14ac:dyDescent="0.25">
      <c r="A9" s="2" t="s">
        <v>81</v>
      </c>
      <c r="C9" s="1" t="s">
        <v>197</v>
      </c>
      <c r="E9" s="3">
        <v>20412175</v>
      </c>
      <c r="G9" s="3">
        <v>150</v>
      </c>
      <c r="I9" s="3">
        <v>0</v>
      </c>
      <c r="K9" s="3">
        <v>0</v>
      </c>
      <c r="M9" s="3">
        <f t="shared" ref="M9:M72" si="0">I9-K9</f>
        <v>0</v>
      </c>
      <c r="O9" s="3">
        <v>3061826250</v>
      </c>
      <c r="Q9" s="3">
        <v>0</v>
      </c>
      <c r="S9" s="3">
        <f t="shared" ref="S9:S72" si="1">O9-Q9</f>
        <v>3061826250</v>
      </c>
    </row>
    <row r="10" spans="1:21" ht="21" x14ac:dyDescent="0.25">
      <c r="A10" s="2" t="s">
        <v>116</v>
      </c>
      <c r="C10" s="1" t="s">
        <v>198</v>
      </c>
      <c r="E10" s="3">
        <v>42302049</v>
      </c>
      <c r="G10" s="3">
        <v>475</v>
      </c>
      <c r="I10" s="3">
        <v>0</v>
      </c>
      <c r="K10" s="3">
        <v>0</v>
      </c>
      <c r="M10" s="3">
        <f t="shared" si="0"/>
        <v>0</v>
      </c>
      <c r="O10" s="3">
        <v>20093473275</v>
      </c>
      <c r="Q10" s="3">
        <v>444129014</v>
      </c>
      <c r="S10" s="3">
        <f t="shared" si="1"/>
        <v>19649344261</v>
      </c>
    </row>
    <row r="11" spans="1:21" ht="21" x14ac:dyDescent="0.25">
      <c r="A11" s="2" t="s">
        <v>88</v>
      </c>
      <c r="C11" s="1" t="s">
        <v>197</v>
      </c>
      <c r="E11" s="3">
        <v>35012218</v>
      </c>
      <c r="G11" s="3">
        <v>440</v>
      </c>
      <c r="I11" s="3">
        <v>0</v>
      </c>
      <c r="K11" s="3">
        <v>0</v>
      </c>
      <c r="M11" s="3">
        <f t="shared" si="0"/>
        <v>0</v>
      </c>
      <c r="O11" s="3">
        <v>15405375920</v>
      </c>
      <c r="Q11" s="3">
        <v>608106944</v>
      </c>
      <c r="S11" s="3">
        <f t="shared" si="1"/>
        <v>14797268976</v>
      </c>
    </row>
    <row r="12" spans="1:21" ht="21" x14ac:dyDescent="0.25">
      <c r="A12" s="2" t="s">
        <v>146</v>
      </c>
      <c r="C12" s="1" t="s">
        <v>199</v>
      </c>
      <c r="E12" s="3">
        <v>13857880</v>
      </c>
      <c r="G12" s="3">
        <v>550</v>
      </c>
      <c r="I12" s="3">
        <v>0</v>
      </c>
      <c r="K12" s="3">
        <v>0</v>
      </c>
      <c r="M12" s="3">
        <f t="shared" si="0"/>
        <v>0</v>
      </c>
      <c r="O12" s="3">
        <v>7621834000</v>
      </c>
      <c r="Q12" s="3">
        <v>405311536</v>
      </c>
      <c r="S12" s="3">
        <f t="shared" si="1"/>
        <v>7216522464</v>
      </c>
    </row>
    <row r="13" spans="1:21" ht="21" x14ac:dyDescent="0.25">
      <c r="A13" s="2" t="s">
        <v>70</v>
      </c>
      <c r="C13" s="1" t="s">
        <v>200</v>
      </c>
      <c r="E13" s="3">
        <v>25582139</v>
      </c>
      <c r="G13" s="3">
        <v>55</v>
      </c>
      <c r="I13" s="3">
        <v>0</v>
      </c>
      <c r="K13" s="3">
        <v>0</v>
      </c>
      <c r="M13" s="3">
        <f t="shared" si="0"/>
        <v>0</v>
      </c>
      <c r="O13" s="3">
        <v>1407017645</v>
      </c>
      <c r="Q13" s="3">
        <v>51974267</v>
      </c>
      <c r="S13" s="3">
        <f t="shared" si="1"/>
        <v>1355043378</v>
      </c>
    </row>
    <row r="14" spans="1:21" ht="21" x14ac:dyDescent="0.25">
      <c r="A14" s="2" t="s">
        <v>115</v>
      </c>
      <c r="C14" s="1" t="s">
        <v>201</v>
      </c>
      <c r="E14" s="3">
        <v>5818022</v>
      </c>
      <c r="G14" s="3">
        <v>57</v>
      </c>
      <c r="I14" s="3">
        <v>0</v>
      </c>
      <c r="K14" s="3">
        <v>0</v>
      </c>
      <c r="M14" s="3">
        <f t="shared" si="0"/>
        <v>0</v>
      </c>
      <c r="O14" s="3">
        <v>331627254</v>
      </c>
      <c r="Q14" s="3">
        <v>17227390</v>
      </c>
      <c r="S14" s="3">
        <f t="shared" si="1"/>
        <v>314399864</v>
      </c>
    </row>
    <row r="15" spans="1:21" ht="21" x14ac:dyDescent="0.25">
      <c r="A15" s="2" t="s">
        <v>68</v>
      </c>
      <c r="C15" s="1" t="s">
        <v>202</v>
      </c>
      <c r="E15" s="3">
        <v>20055032</v>
      </c>
      <c r="G15" s="3">
        <v>91</v>
      </c>
      <c r="I15" s="3">
        <v>0</v>
      </c>
      <c r="K15" s="3">
        <v>0</v>
      </c>
      <c r="M15" s="3">
        <f t="shared" si="0"/>
        <v>0</v>
      </c>
      <c r="O15" s="3">
        <v>1825007912</v>
      </c>
      <c r="Q15" s="3">
        <v>0</v>
      </c>
      <c r="S15" s="3">
        <f t="shared" si="1"/>
        <v>1825007912</v>
      </c>
      <c r="U15" s="3"/>
    </row>
    <row r="16" spans="1:21" ht="21" x14ac:dyDescent="0.25">
      <c r="A16" s="2" t="s">
        <v>130</v>
      </c>
      <c r="C16" s="1" t="s">
        <v>4</v>
      </c>
      <c r="E16" s="3">
        <v>10226334</v>
      </c>
      <c r="G16" s="3">
        <v>211</v>
      </c>
      <c r="I16" s="3">
        <v>0</v>
      </c>
      <c r="K16" s="3">
        <v>0</v>
      </c>
      <c r="M16" s="3">
        <f t="shared" si="0"/>
        <v>0</v>
      </c>
      <c r="O16" s="3">
        <v>2157756474</v>
      </c>
      <c r="Q16" s="3">
        <v>113418737</v>
      </c>
      <c r="S16" s="3">
        <f t="shared" si="1"/>
        <v>2044337737</v>
      </c>
    </row>
    <row r="17" spans="1:19" ht="21" x14ac:dyDescent="0.25">
      <c r="A17" s="2" t="s">
        <v>69</v>
      </c>
      <c r="C17" s="1" t="s">
        <v>203</v>
      </c>
      <c r="E17" s="3">
        <v>14575402</v>
      </c>
      <c r="G17" s="3">
        <v>450</v>
      </c>
      <c r="I17" s="3">
        <v>6558930900</v>
      </c>
      <c r="K17" s="3">
        <v>384824444</v>
      </c>
      <c r="M17" s="3">
        <f t="shared" si="0"/>
        <v>6174106456</v>
      </c>
      <c r="O17" s="3">
        <v>6558930900</v>
      </c>
      <c r="Q17" s="3">
        <v>384824444</v>
      </c>
      <c r="S17" s="3">
        <f t="shared" si="1"/>
        <v>6174106456</v>
      </c>
    </row>
    <row r="18" spans="1:19" ht="21" x14ac:dyDescent="0.25">
      <c r="A18" s="2" t="s">
        <v>18</v>
      </c>
      <c r="C18" s="1" t="s">
        <v>204</v>
      </c>
      <c r="E18" s="3">
        <v>79695671</v>
      </c>
      <c r="G18" s="3">
        <v>40</v>
      </c>
      <c r="I18" s="3">
        <v>0</v>
      </c>
      <c r="K18" s="3">
        <v>0</v>
      </c>
      <c r="M18" s="3">
        <f t="shared" si="0"/>
        <v>0</v>
      </c>
      <c r="O18" s="3">
        <v>3187826840</v>
      </c>
      <c r="Q18" s="3">
        <v>139871905</v>
      </c>
      <c r="S18" s="3">
        <f t="shared" si="1"/>
        <v>3047954935</v>
      </c>
    </row>
    <row r="19" spans="1:19" ht="21" x14ac:dyDescent="0.25">
      <c r="A19" s="2" t="s">
        <v>26</v>
      </c>
      <c r="C19" s="1" t="s">
        <v>4</v>
      </c>
      <c r="E19" s="3">
        <v>9830861</v>
      </c>
      <c r="G19" s="3">
        <v>125</v>
      </c>
      <c r="I19" s="3">
        <v>0</v>
      </c>
      <c r="K19" s="3">
        <v>0</v>
      </c>
      <c r="M19" s="3">
        <f t="shared" si="0"/>
        <v>0</v>
      </c>
      <c r="O19" s="3">
        <v>1228857625</v>
      </c>
      <c r="Q19" s="3">
        <v>0</v>
      </c>
      <c r="S19" s="3">
        <f t="shared" si="1"/>
        <v>1228857625</v>
      </c>
    </row>
    <row r="20" spans="1:19" ht="21" x14ac:dyDescent="0.25">
      <c r="A20" s="2" t="s">
        <v>83</v>
      </c>
      <c r="C20" s="1" t="s">
        <v>205</v>
      </c>
      <c r="E20" s="3">
        <v>24124561</v>
      </c>
      <c r="G20" s="3">
        <v>450</v>
      </c>
      <c r="I20" s="3">
        <v>10823853604</v>
      </c>
      <c r="K20" s="3">
        <v>1432844021</v>
      </c>
      <c r="M20" s="3">
        <f t="shared" si="0"/>
        <v>9391009583</v>
      </c>
      <c r="O20" s="3">
        <v>10856052450</v>
      </c>
      <c r="Q20" s="3">
        <v>1432844021</v>
      </c>
      <c r="S20" s="3">
        <f t="shared" si="1"/>
        <v>9423208429</v>
      </c>
    </row>
    <row r="21" spans="1:19" ht="21" x14ac:dyDescent="0.25">
      <c r="A21" s="2" t="s">
        <v>82</v>
      </c>
      <c r="C21" s="1" t="s">
        <v>206</v>
      </c>
      <c r="E21" s="3">
        <v>34746243</v>
      </c>
      <c r="G21" s="3">
        <v>37</v>
      </c>
      <c r="I21" s="3">
        <v>0</v>
      </c>
      <c r="K21" s="3">
        <v>0</v>
      </c>
      <c r="M21" s="3">
        <f t="shared" si="0"/>
        <v>0</v>
      </c>
      <c r="O21" s="3">
        <v>1285610991</v>
      </c>
      <c r="Q21" s="3">
        <v>56408603</v>
      </c>
      <c r="S21" s="3">
        <f t="shared" si="1"/>
        <v>1229202388</v>
      </c>
    </row>
    <row r="22" spans="1:19" ht="21" x14ac:dyDescent="0.25">
      <c r="A22" s="2" t="s">
        <v>89</v>
      </c>
      <c r="C22" s="1" t="s">
        <v>207</v>
      </c>
      <c r="E22" s="3">
        <v>8110245</v>
      </c>
      <c r="G22" s="3">
        <v>1840</v>
      </c>
      <c r="I22" s="3">
        <v>0</v>
      </c>
      <c r="K22" s="3">
        <v>0</v>
      </c>
      <c r="M22" s="3">
        <f t="shared" si="0"/>
        <v>0</v>
      </c>
      <c r="O22" s="3">
        <v>14922850800</v>
      </c>
      <c r="Q22" s="3">
        <v>0</v>
      </c>
      <c r="S22" s="3">
        <f t="shared" si="1"/>
        <v>14922850800</v>
      </c>
    </row>
    <row r="23" spans="1:19" ht="21" x14ac:dyDescent="0.25">
      <c r="A23" s="2" t="s">
        <v>136</v>
      </c>
      <c r="C23" s="1" t="s">
        <v>208</v>
      </c>
      <c r="E23" s="3">
        <v>171450143</v>
      </c>
      <c r="G23" s="3">
        <v>30</v>
      </c>
      <c r="I23" s="3">
        <v>0</v>
      </c>
      <c r="K23" s="3">
        <v>0</v>
      </c>
      <c r="M23" s="3">
        <f t="shared" si="0"/>
        <v>0</v>
      </c>
      <c r="O23" s="3">
        <v>5143504290</v>
      </c>
      <c r="Q23" s="3">
        <v>248122110</v>
      </c>
      <c r="S23" s="3">
        <f t="shared" si="1"/>
        <v>4895382180</v>
      </c>
    </row>
    <row r="24" spans="1:19" ht="21" x14ac:dyDescent="0.25">
      <c r="A24" s="2" t="s">
        <v>156</v>
      </c>
      <c r="C24" s="1" t="s">
        <v>209</v>
      </c>
      <c r="E24" s="3">
        <v>18416407</v>
      </c>
      <c r="G24" s="3">
        <v>232</v>
      </c>
      <c r="I24" s="3">
        <v>4272606424</v>
      </c>
      <c r="K24" s="3">
        <v>250681615</v>
      </c>
      <c r="M24" s="3">
        <f t="shared" si="0"/>
        <v>4021924809</v>
      </c>
      <c r="O24" s="3">
        <v>4272606424</v>
      </c>
      <c r="Q24" s="3">
        <v>250681615</v>
      </c>
      <c r="S24" s="3">
        <f t="shared" si="1"/>
        <v>4021924809</v>
      </c>
    </row>
    <row r="25" spans="1:19" ht="21" x14ac:dyDescent="0.25">
      <c r="A25" s="2" t="s">
        <v>131</v>
      </c>
      <c r="C25" s="1" t="s">
        <v>196</v>
      </c>
      <c r="E25" s="3">
        <v>16432454</v>
      </c>
      <c r="G25" s="3">
        <v>400</v>
      </c>
      <c r="I25" s="3">
        <v>0</v>
      </c>
      <c r="K25" s="3">
        <v>0</v>
      </c>
      <c r="M25" s="3">
        <f t="shared" si="0"/>
        <v>0</v>
      </c>
      <c r="O25" s="3">
        <v>6572981600</v>
      </c>
      <c r="Q25" s="3">
        <v>385648824</v>
      </c>
      <c r="S25" s="3">
        <f t="shared" si="1"/>
        <v>6187332776</v>
      </c>
    </row>
    <row r="26" spans="1:19" ht="21" x14ac:dyDescent="0.25">
      <c r="A26" s="2" t="s">
        <v>15</v>
      </c>
      <c r="C26" s="1" t="s">
        <v>207</v>
      </c>
      <c r="E26" s="3">
        <v>16124293</v>
      </c>
      <c r="G26" s="3">
        <v>800</v>
      </c>
      <c r="I26" s="3">
        <v>0</v>
      </c>
      <c r="K26" s="3">
        <v>0</v>
      </c>
      <c r="M26" s="3">
        <f t="shared" si="0"/>
        <v>0</v>
      </c>
      <c r="O26" s="3">
        <v>12899434400</v>
      </c>
      <c r="Q26" s="3">
        <v>1622084565</v>
      </c>
      <c r="S26" s="3">
        <f t="shared" si="1"/>
        <v>11277349835</v>
      </c>
    </row>
    <row r="27" spans="1:19" ht="21" x14ac:dyDescent="0.25">
      <c r="A27" s="2" t="s">
        <v>67</v>
      </c>
      <c r="C27" s="1" t="s">
        <v>199</v>
      </c>
      <c r="E27" s="3">
        <v>69995860</v>
      </c>
      <c r="G27" s="3">
        <v>69</v>
      </c>
      <c r="I27" s="3">
        <v>0</v>
      </c>
      <c r="K27" s="3">
        <v>0</v>
      </c>
      <c r="M27" s="3">
        <f t="shared" si="0"/>
        <v>0</v>
      </c>
      <c r="O27" s="3">
        <v>4829714340</v>
      </c>
      <c r="Q27" s="3">
        <v>259796688</v>
      </c>
      <c r="S27" s="3">
        <f t="shared" si="1"/>
        <v>4569917652</v>
      </c>
    </row>
    <row r="28" spans="1:19" ht="21" x14ac:dyDescent="0.25">
      <c r="A28" s="2" t="s">
        <v>110</v>
      </c>
      <c r="C28" s="1" t="s">
        <v>210</v>
      </c>
      <c r="E28" s="3">
        <v>22771686</v>
      </c>
      <c r="G28" s="3">
        <v>264</v>
      </c>
      <c r="I28" s="3">
        <v>0</v>
      </c>
      <c r="K28" s="3">
        <v>0</v>
      </c>
      <c r="M28" s="3">
        <f t="shared" si="0"/>
        <v>0</v>
      </c>
      <c r="O28" s="3">
        <v>6011725104</v>
      </c>
      <c r="Q28" s="3">
        <v>0</v>
      </c>
      <c r="S28" s="3">
        <f t="shared" si="1"/>
        <v>6011725104</v>
      </c>
    </row>
    <row r="29" spans="1:19" ht="21" x14ac:dyDescent="0.25">
      <c r="A29" s="2" t="s">
        <v>71</v>
      </c>
      <c r="C29" s="1" t="s">
        <v>4</v>
      </c>
      <c r="E29" s="3">
        <v>25017386</v>
      </c>
      <c r="G29" s="3">
        <v>14</v>
      </c>
      <c r="I29" s="3">
        <v>0</v>
      </c>
      <c r="K29" s="3">
        <v>0</v>
      </c>
      <c r="M29" s="3">
        <f t="shared" si="0"/>
        <v>0</v>
      </c>
      <c r="O29" s="3">
        <v>350243404</v>
      </c>
      <c r="Q29" s="3">
        <v>0</v>
      </c>
      <c r="S29" s="3">
        <f t="shared" si="1"/>
        <v>350243404</v>
      </c>
    </row>
    <row r="30" spans="1:19" ht="21" x14ac:dyDescent="0.25">
      <c r="A30" s="2" t="s">
        <v>50</v>
      </c>
      <c r="C30" s="1" t="s">
        <v>211</v>
      </c>
      <c r="E30" s="3">
        <v>61315977</v>
      </c>
      <c r="G30" s="3">
        <v>215</v>
      </c>
      <c r="I30" s="3">
        <v>0</v>
      </c>
      <c r="K30" s="3">
        <v>0</v>
      </c>
      <c r="M30" s="3">
        <f t="shared" si="0"/>
        <v>0</v>
      </c>
      <c r="O30" s="3">
        <v>13182935055</v>
      </c>
      <c r="Q30" s="3">
        <v>1574319144</v>
      </c>
      <c r="S30" s="3">
        <f t="shared" si="1"/>
        <v>11608615911</v>
      </c>
    </row>
    <row r="31" spans="1:19" ht="21" x14ac:dyDescent="0.25">
      <c r="A31" s="2" t="s">
        <v>75</v>
      </c>
      <c r="C31" s="1" t="s">
        <v>196</v>
      </c>
      <c r="E31" s="3">
        <v>2760101</v>
      </c>
      <c r="G31" s="3">
        <v>150</v>
      </c>
      <c r="I31" s="3">
        <v>0</v>
      </c>
      <c r="K31" s="3">
        <v>0</v>
      </c>
      <c r="M31" s="3">
        <f t="shared" si="0"/>
        <v>0</v>
      </c>
      <c r="O31" s="3">
        <v>414015150</v>
      </c>
      <c r="Q31" s="3">
        <v>23535745</v>
      </c>
      <c r="S31" s="3">
        <f t="shared" si="1"/>
        <v>390479405</v>
      </c>
    </row>
    <row r="32" spans="1:19" ht="21" x14ac:dyDescent="0.25">
      <c r="A32" s="2" t="s">
        <v>147</v>
      </c>
      <c r="C32" s="1" t="s">
        <v>200</v>
      </c>
      <c r="E32" s="3">
        <v>36000000</v>
      </c>
      <c r="G32" s="3">
        <v>85</v>
      </c>
      <c r="I32" s="3">
        <v>0</v>
      </c>
      <c r="K32" s="3">
        <v>0</v>
      </c>
      <c r="M32" s="3">
        <f t="shared" si="0"/>
        <v>0</v>
      </c>
      <c r="O32" s="3">
        <v>3060000000</v>
      </c>
      <c r="Q32" s="3">
        <v>20816327</v>
      </c>
      <c r="S32" s="3">
        <f t="shared" si="1"/>
        <v>3039183673</v>
      </c>
    </row>
    <row r="33" spans="1:19" ht="21" x14ac:dyDescent="0.25">
      <c r="A33" s="2" t="s">
        <v>212</v>
      </c>
      <c r="C33" s="1" t="s">
        <v>213</v>
      </c>
      <c r="E33" s="3">
        <v>4709014</v>
      </c>
      <c r="G33" s="3">
        <v>300</v>
      </c>
      <c r="I33" s="3">
        <v>0</v>
      </c>
      <c r="K33" s="3">
        <v>0</v>
      </c>
      <c r="M33" s="3">
        <f t="shared" si="0"/>
        <v>0</v>
      </c>
      <c r="O33" s="3">
        <v>1412704200</v>
      </c>
      <c r="Q33" s="3">
        <v>0</v>
      </c>
      <c r="S33" s="3">
        <f t="shared" si="1"/>
        <v>1412704200</v>
      </c>
    </row>
    <row r="34" spans="1:19" ht="21" x14ac:dyDescent="0.25">
      <c r="A34" s="2" t="s">
        <v>22</v>
      </c>
      <c r="C34" s="1" t="s">
        <v>199</v>
      </c>
      <c r="E34" s="3">
        <v>42729303</v>
      </c>
      <c r="G34" s="3">
        <v>210</v>
      </c>
      <c r="I34" s="3">
        <v>0</v>
      </c>
      <c r="K34" s="3">
        <v>0</v>
      </c>
      <c r="M34" s="3">
        <f t="shared" si="0"/>
        <v>0</v>
      </c>
      <c r="O34" s="3">
        <v>8973153630</v>
      </c>
      <c r="Q34" s="3">
        <v>477171594</v>
      </c>
      <c r="S34" s="3">
        <f t="shared" si="1"/>
        <v>8495982036</v>
      </c>
    </row>
    <row r="35" spans="1:19" ht="21" x14ac:dyDescent="0.25">
      <c r="A35" s="2" t="s">
        <v>129</v>
      </c>
      <c r="C35" s="1" t="s">
        <v>4</v>
      </c>
      <c r="E35" s="3">
        <v>22333259</v>
      </c>
      <c r="G35" s="3">
        <v>250</v>
      </c>
      <c r="I35" s="3">
        <v>0</v>
      </c>
      <c r="K35" s="3">
        <v>0</v>
      </c>
      <c r="M35" s="3">
        <f t="shared" si="0"/>
        <v>0</v>
      </c>
      <c r="O35" s="3">
        <v>5583314750</v>
      </c>
      <c r="Q35" s="3">
        <v>3821571</v>
      </c>
      <c r="S35" s="3">
        <f t="shared" si="1"/>
        <v>5579493179</v>
      </c>
    </row>
    <row r="36" spans="1:19" ht="21" x14ac:dyDescent="0.25">
      <c r="A36" s="2" t="s">
        <v>144</v>
      </c>
      <c r="C36" s="1" t="s">
        <v>214</v>
      </c>
      <c r="E36" s="3">
        <v>71962098</v>
      </c>
      <c r="G36" s="3">
        <v>104</v>
      </c>
      <c r="I36" s="3">
        <v>0</v>
      </c>
      <c r="K36" s="3">
        <v>0</v>
      </c>
      <c r="M36" s="3">
        <f t="shared" si="0"/>
        <v>0</v>
      </c>
      <c r="O36" s="3">
        <v>7484058192</v>
      </c>
      <c r="Q36" s="3">
        <v>0</v>
      </c>
      <c r="S36" s="3">
        <f t="shared" si="1"/>
        <v>7484058192</v>
      </c>
    </row>
    <row r="37" spans="1:19" ht="21" x14ac:dyDescent="0.25">
      <c r="A37" s="2" t="s">
        <v>79</v>
      </c>
      <c r="C37" s="1" t="s">
        <v>4</v>
      </c>
      <c r="E37" s="3">
        <v>17012010</v>
      </c>
      <c r="G37" s="3">
        <v>1600</v>
      </c>
      <c r="I37" s="3">
        <v>0</v>
      </c>
      <c r="K37" s="3">
        <v>0</v>
      </c>
      <c r="M37" s="3">
        <f t="shared" si="0"/>
        <v>0</v>
      </c>
      <c r="O37" s="3">
        <v>27219216000</v>
      </c>
      <c r="Q37" s="3">
        <v>1160163305</v>
      </c>
      <c r="S37" s="3">
        <f t="shared" si="1"/>
        <v>26059052695</v>
      </c>
    </row>
    <row r="38" spans="1:19" ht="21" x14ac:dyDescent="0.25">
      <c r="A38" s="2" t="s">
        <v>52</v>
      </c>
      <c r="C38" s="1" t="s">
        <v>215</v>
      </c>
      <c r="E38" s="3">
        <v>81754298</v>
      </c>
      <c r="G38" s="3">
        <v>120</v>
      </c>
      <c r="I38" s="3">
        <v>0</v>
      </c>
      <c r="K38" s="3">
        <v>0</v>
      </c>
      <c r="M38" s="3">
        <f t="shared" si="0"/>
        <v>0</v>
      </c>
      <c r="O38" s="3">
        <v>9810515760</v>
      </c>
      <c r="Q38" s="3">
        <v>331129255</v>
      </c>
      <c r="S38" s="3">
        <f t="shared" si="1"/>
        <v>9479386505</v>
      </c>
    </row>
    <row r="39" spans="1:19" ht="21" x14ac:dyDescent="0.25">
      <c r="A39" s="2" t="s">
        <v>72</v>
      </c>
      <c r="C39" s="1" t="s">
        <v>200</v>
      </c>
      <c r="E39" s="3">
        <v>22078291</v>
      </c>
      <c r="G39" s="3">
        <v>350</v>
      </c>
      <c r="I39" s="3">
        <v>0</v>
      </c>
      <c r="K39" s="3">
        <v>0</v>
      </c>
      <c r="M39" s="3">
        <f t="shared" si="0"/>
        <v>0</v>
      </c>
      <c r="O39" s="3">
        <v>7727401850</v>
      </c>
      <c r="Q39" s="3">
        <v>216079146</v>
      </c>
      <c r="S39" s="3">
        <f t="shared" si="1"/>
        <v>7511322704</v>
      </c>
    </row>
    <row r="40" spans="1:19" ht="21" x14ac:dyDescent="0.25">
      <c r="A40" s="2" t="s">
        <v>20</v>
      </c>
      <c r="C40" s="1" t="s">
        <v>216</v>
      </c>
      <c r="E40" s="3">
        <v>5980381</v>
      </c>
      <c r="G40" s="3">
        <v>3132</v>
      </c>
      <c r="I40" s="3">
        <v>0</v>
      </c>
      <c r="K40" s="3">
        <v>0</v>
      </c>
      <c r="M40" s="3">
        <f t="shared" si="0"/>
        <v>0</v>
      </c>
      <c r="O40" s="3">
        <v>18730553292</v>
      </c>
      <c r="Q40" s="3">
        <v>523757149</v>
      </c>
      <c r="S40" s="3">
        <f t="shared" si="1"/>
        <v>18206796143</v>
      </c>
    </row>
    <row r="41" spans="1:19" ht="21" x14ac:dyDescent="0.25">
      <c r="A41" s="2" t="s">
        <v>61</v>
      </c>
      <c r="C41" s="1" t="s">
        <v>207</v>
      </c>
      <c r="E41" s="3">
        <v>14505366</v>
      </c>
      <c r="G41" s="3">
        <v>930</v>
      </c>
      <c r="I41" s="3">
        <v>0</v>
      </c>
      <c r="K41" s="3">
        <v>0</v>
      </c>
      <c r="M41" s="3">
        <f t="shared" si="0"/>
        <v>0</v>
      </c>
      <c r="O41" s="3">
        <v>13489990380</v>
      </c>
      <c r="Q41" s="3">
        <v>791482350</v>
      </c>
      <c r="S41" s="3">
        <f t="shared" si="1"/>
        <v>12698508030</v>
      </c>
    </row>
    <row r="42" spans="1:19" ht="21" x14ac:dyDescent="0.25">
      <c r="A42" s="2" t="s">
        <v>217</v>
      </c>
      <c r="C42" s="1" t="s">
        <v>202</v>
      </c>
      <c r="E42" s="3">
        <v>603813</v>
      </c>
      <c r="G42" s="3">
        <v>6928</v>
      </c>
      <c r="I42" s="3">
        <v>0</v>
      </c>
      <c r="K42" s="3">
        <v>0</v>
      </c>
      <c r="M42" s="3">
        <f t="shared" si="0"/>
        <v>0</v>
      </c>
      <c r="O42" s="3">
        <v>4183216464</v>
      </c>
      <c r="Q42" s="3">
        <v>454586405</v>
      </c>
      <c r="S42" s="3">
        <f t="shared" si="1"/>
        <v>3728630059</v>
      </c>
    </row>
    <row r="43" spans="1:19" ht="21" x14ac:dyDescent="0.25">
      <c r="A43" s="2" t="s">
        <v>218</v>
      </c>
      <c r="C43" s="1" t="s">
        <v>204</v>
      </c>
      <c r="E43" s="3">
        <v>8028292</v>
      </c>
      <c r="G43" s="3">
        <v>940</v>
      </c>
      <c r="I43" s="3">
        <v>0</v>
      </c>
      <c r="K43" s="3">
        <v>0</v>
      </c>
      <c r="M43" s="3">
        <f t="shared" si="0"/>
        <v>0</v>
      </c>
      <c r="O43" s="3">
        <v>7546594480</v>
      </c>
      <c r="Q43" s="3">
        <v>442772468</v>
      </c>
      <c r="S43" s="3">
        <f t="shared" si="1"/>
        <v>7103822012</v>
      </c>
    </row>
    <row r="44" spans="1:19" ht="21" x14ac:dyDescent="0.25">
      <c r="A44" s="2" t="s">
        <v>96</v>
      </c>
      <c r="C44" s="1" t="s">
        <v>219</v>
      </c>
      <c r="E44" s="3">
        <v>1371791</v>
      </c>
      <c r="G44" s="3">
        <v>1530</v>
      </c>
      <c r="I44" s="3">
        <v>2098840230</v>
      </c>
      <c r="K44" s="3">
        <v>110321907</v>
      </c>
      <c r="M44" s="3">
        <f t="shared" si="0"/>
        <v>1988518323</v>
      </c>
      <c r="O44" s="3">
        <v>2098840230</v>
      </c>
      <c r="Q44" s="3">
        <v>110321907</v>
      </c>
      <c r="S44" s="3">
        <f t="shared" si="1"/>
        <v>1988518323</v>
      </c>
    </row>
    <row r="45" spans="1:19" ht="21" x14ac:dyDescent="0.25">
      <c r="A45" s="2" t="s">
        <v>21</v>
      </c>
      <c r="C45" s="1" t="s">
        <v>196</v>
      </c>
      <c r="E45" s="3">
        <v>74082465</v>
      </c>
      <c r="G45" s="3">
        <v>30</v>
      </c>
      <c r="I45" s="3">
        <v>0</v>
      </c>
      <c r="K45" s="3">
        <v>0</v>
      </c>
      <c r="M45" s="3">
        <f t="shared" si="0"/>
        <v>0</v>
      </c>
      <c r="O45" s="3">
        <v>2222473950</v>
      </c>
      <c r="Q45" s="3">
        <v>279472772</v>
      </c>
      <c r="S45" s="3">
        <f t="shared" si="1"/>
        <v>1943001178</v>
      </c>
    </row>
    <row r="46" spans="1:19" ht="21" x14ac:dyDescent="0.25">
      <c r="A46" s="2" t="s">
        <v>100</v>
      </c>
      <c r="C46" s="1" t="s">
        <v>197</v>
      </c>
      <c r="E46" s="3">
        <v>941798</v>
      </c>
      <c r="G46" s="3">
        <v>22700</v>
      </c>
      <c r="I46" s="3">
        <v>0</v>
      </c>
      <c r="K46" s="3">
        <v>0</v>
      </c>
      <c r="M46" s="3">
        <f t="shared" si="0"/>
        <v>0</v>
      </c>
      <c r="O46" s="3">
        <v>21378814600</v>
      </c>
      <c r="Q46" s="3">
        <v>388182915</v>
      </c>
      <c r="S46" s="3">
        <f t="shared" si="1"/>
        <v>20990631685</v>
      </c>
    </row>
    <row r="47" spans="1:19" ht="21" x14ac:dyDescent="0.25">
      <c r="A47" s="2" t="s">
        <v>114</v>
      </c>
      <c r="C47" s="1" t="s">
        <v>220</v>
      </c>
      <c r="E47" s="3">
        <v>39127354</v>
      </c>
      <c r="G47" s="3">
        <v>150</v>
      </c>
      <c r="I47" s="3">
        <v>0</v>
      </c>
      <c r="K47" s="3">
        <v>0</v>
      </c>
      <c r="M47" s="3">
        <f t="shared" si="0"/>
        <v>0</v>
      </c>
      <c r="O47" s="3">
        <v>5869103100</v>
      </c>
      <c r="Q47" s="3">
        <v>556709717</v>
      </c>
      <c r="S47" s="3">
        <f t="shared" si="1"/>
        <v>5312393383</v>
      </c>
    </row>
    <row r="48" spans="1:19" ht="21" x14ac:dyDescent="0.25">
      <c r="A48" s="2" t="s">
        <v>221</v>
      </c>
      <c r="C48" s="1" t="s">
        <v>222</v>
      </c>
      <c r="E48" s="3">
        <v>300610</v>
      </c>
      <c r="G48" s="3">
        <v>28874</v>
      </c>
      <c r="I48" s="3">
        <v>0</v>
      </c>
      <c r="K48" s="3">
        <v>0</v>
      </c>
      <c r="M48" s="3">
        <f t="shared" si="0"/>
        <v>0</v>
      </c>
      <c r="O48" s="3">
        <v>8679813140</v>
      </c>
      <c r="Q48" s="3">
        <v>0</v>
      </c>
      <c r="S48" s="3">
        <f t="shared" si="1"/>
        <v>8679813140</v>
      </c>
    </row>
    <row r="49" spans="1:19" ht="21" x14ac:dyDescent="0.25">
      <c r="A49" s="2" t="s">
        <v>65</v>
      </c>
      <c r="C49" s="1" t="s">
        <v>223</v>
      </c>
      <c r="E49" s="3">
        <v>24882813</v>
      </c>
      <c r="G49" s="3">
        <v>850</v>
      </c>
      <c r="I49" s="3">
        <v>0</v>
      </c>
      <c r="K49" s="3">
        <v>0</v>
      </c>
      <c r="M49" s="3">
        <f t="shared" si="0"/>
        <v>0</v>
      </c>
      <c r="O49" s="3">
        <v>21150391050</v>
      </c>
      <c r="Q49" s="3">
        <v>659633961</v>
      </c>
      <c r="S49" s="3">
        <f t="shared" si="1"/>
        <v>20490757089</v>
      </c>
    </row>
    <row r="50" spans="1:19" ht="21" x14ac:dyDescent="0.25">
      <c r="A50" s="2" t="s">
        <v>224</v>
      </c>
      <c r="C50" s="1" t="s">
        <v>225</v>
      </c>
      <c r="E50" s="3">
        <v>11365909</v>
      </c>
      <c r="G50" s="3">
        <v>580</v>
      </c>
      <c r="I50" s="3">
        <v>0</v>
      </c>
      <c r="K50" s="3">
        <v>0</v>
      </c>
      <c r="M50" s="3">
        <f t="shared" si="0"/>
        <v>0</v>
      </c>
      <c r="O50" s="3">
        <v>6592227220</v>
      </c>
      <c r="Q50" s="3">
        <v>386777999</v>
      </c>
      <c r="S50" s="3">
        <f t="shared" si="1"/>
        <v>6205449221</v>
      </c>
    </row>
    <row r="51" spans="1:19" ht="21" x14ac:dyDescent="0.25">
      <c r="A51" s="2" t="s">
        <v>95</v>
      </c>
      <c r="C51" s="1" t="s">
        <v>213</v>
      </c>
      <c r="E51" s="3">
        <v>24428376</v>
      </c>
      <c r="G51" s="3">
        <v>790</v>
      </c>
      <c r="I51" s="3">
        <v>0</v>
      </c>
      <c r="K51" s="3">
        <v>0</v>
      </c>
      <c r="M51" s="3">
        <f t="shared" si="0"/>
        <v>0</v>
      </c>
      <c r="O51" s="3">
        <v>19298417040</v>
      </c>
      <c r="Q51" s="3">
        <v>0</v>
      </c>
      <c r="S51" s="3">
        <f t="shared" si="1"/>
        <v>19298417040</v>
      </c>
    </row>
    <row r="52" spans="1:19" ht="21" x14ac:dyDescent="0.25">
      <c r="A52" s="2" t="s">
        <v>151</v>
      </c>
      <c r="C52" s="1" t="s">
        <v>216</v>
      </c>
      <c r="E52" s="3">
        <v>8879348</v>
      </c>
      <c r="G52" s="3">
        <v>840</v>
      </c>
      <c r="I52" s="3">
        <v>0</v>
      </c>
      <c r="K52" s="3">
        <v>0</v>
      </c>
      <c r="M52" s="3">
        <f t="shared" si="0"/>
        <v>0</v>
      </c>
      <c r="O52" s="3">
        <v>7458652320</v>
      </c>
      <c r="Q52" s="3">
        <v>140350985</v>
      </c>
      <c r="S52" s="3">
        <f t="shared" si="1"/>
        <v>7318301335</v>
      </c>
    </row>
    <row r="53" spans="1:19" ht="21" x14ac:dyDescent="0.25">
      <c r="A53" s="2" t="s">
        <v>152</v>
      </c>
      <c r="C53" s="1" t="s">
        <v>4</v>
      </c>
      <c r="E53" s="3">
        <v>42098225</v>
      </c>
      <c r="G53" s="3">
        <v>161</v>
      </c>
      <c r="I53" s="3">
        <v>0</v>
      </c>
      <c r="K53" s="3">
        <v>0</v>
      </c>
      <c r="M53" s="3">
        <f t="shared" si="0"/>
        <v>0</v>
      </c>
      <c r="O53" s="3">
        <v>6777814225</v>
      </c>
      <c r="Q53" s="3">
        <v>207024870</v>
      </c>
      <c r="S53" s="3">
        <f t="shared" si="1"/>
        <v>6570789355</v>
      </c>
    </row>
    <row r="54" spans="1:19" ht="21" x14ac:dyDescent="0.25">
      <c r="A54" s="2" t="s">
        <v>37</v>
      </c>
      <c r="C54" s="1" t="s">
        <v>199</v>
      </c>
      <c r="E54" s="3">
        <v>1832843</v>
      </c>
      <c r="G54" s="3">
        <v>4795</v>
      </c>
      <c r="I54" s="3">
        <v>0</v>
      </c>
      <c r="K54" s="3">
        <v>0</v>
      </c>
      <c r="M54" s="3">
        <f t="shared" si="0"/>
        <v>0</v>
      </c>
      <c r="O54" s="3">
        <v>8788482185</v>
      </c>
      <c r="Q54" s="3">
        <v>396602532</v>
      </c>
      <c r="S54" s="3">
        <f t="shared" si="1"/>
        <v>8391879653</v>
      </c>
    </row>
    <row r="55" spans="1:19" ht="21" x14ac:dyDescent="0.25">
      <c r="A55" s="2" t="s">
        <v>24</v>
      </c>
      <c r="C55" s="1" t="s">
        <v>226</v>
      </c>
      <c r="E55" s="3">
        <v>34744017</v>
      </c>
      <c r="G55" s="3">
        <v>76</v>
      </c>
      <c r="I55" s="3">
        <v>0</v>
      </c>
      <c r="K55" s="3">
        <v>0</v>
      </c>
      <c r="M55" s="3">
        <f t="shared" si="0"/>
        <v>0</v>
      </c>
      <c r="O55" s="3">
        <v>2640545292</v>
      </c>
      <c r="Q55" s="3">
        <v>127379629</v>
      </c>
      <c r="S55" s="3">
        <f t="shared" si="1"/>
        <v>2513165663</v>
      </c>
    </row>
    <row r="56" spans="1:19" ht="21" x14ac:dyDescent="0.25">
      <c r="A56" s="2" t="s">
        <v>36</v>
      </c>
      <c r="C56" s="1" t="s">
        <v>207</v>
      </c>
      <c r="E56" s="3">
        <v>27517788</v>
      </c>
      <c r="G56" s="3">
        <v>600</v>
      </c>
      <c r="I56" s="3">
        <v>0</v>
      </c>
      <c r="K56" s="3">
        <v>0</v>
      </c>
      <c r="M56" s="3">
        <f t="shared" si="0"/>
        <v>0</v>
      </c>
      <c r="O56" s="3">
        <v>16510672800</v>
      </c>
      <c r="Q56" s="3">
        <v>765681103</v>
      </c>
      <c r="S56" s="3">
        <f t="shared" si="1"/>
        <v>15744991697</v>
      </c>
    </row>
    <row r="57" spans="1:19" ht="21" x14ac:dyDescent="0.25">
      <c r="A57" s="2" t="s">
        <v>62</v>
      </c>
      <c r="C57" s="1" t="s">
        <v>210</v>
      </c>
      <c r="E57" s="3">
        <v>47332223</v>
      </c>
      <c r="G57" s="3">
        <v>316</v>
      </c>
      <c r="I57" s="3">
        <v>0</v>
      </c>
      <c r="K57" s="3">
        <v>0</v>
      </c>
      <c r="M57" s="3">
        <f t="shared" si="0"/>
        <v>0</v>
      </c>
      <c r="O57" s="3">
        <v>14956982468</v>
      </c>
      <c r="Q57" s="3">
        <v>693628841</v>
      </c>
      <c r="S57" s="3">
        <f t="shared" si="1"/>
        <v>14263353627</v>
      </c>
    </row>
    <row r="58" spans="1:19" ht="21" x14ac:dyDescent="0.25">
      <c r="A58" s="2" t="s">
        <v>42</v>
      </c>
      <c r="C58" s="1" t="s">
        <v>227</v>
      </c>
      <c r="E58" s="3">
        <v>10496767</v>
      </c>
      <c r="G58" s="3">
        <v>1100</v>
      </c>
      <c r="I58" s="3">
        <v>0</v>
      </c>
      <c r="K58" s="3">
        <v>0</v>
      </c>
      <c r="M58" s="3">
        <f t="shared" si="0"/>
        <v>0</v>
      </c>
      <c r="O58" s="3">
        <v>11546443700</v>
      </c>
      <c r="Q58" s="3">
        <v>0</v>
      </c>
      <c r="S58" s="3">
        <f t="shared" si="1"/>
        <v>11546443700</v>
      </c>
    </row>
    <row r="59" spans="1:19" ht="21" x14ac:dyDescent="0.25">
      <c r="A59" s="2" t="s">
        <v>66</v>
      </c>
      <c r="C59" s="1" t="s">
        <v>196</v>
      </c>
      <c r="E59" s="3">
        <v>10439342</v>
      </c>
      <c r="G59" s="3">
        <v>800</v>
      </c>
      <c r="I59" s="3">
        <v>0</v>
      </c>
      <c r="K59" s="3">
        <v>0</v>
      </c>
      <c r="M59" s="3">
        <f t="shared" si="0"/>
        <v>0</v>
      </c>
      <c r="O59" s="3">
        <v>8351473600</v>
      </c>
      <c r="Q59" s="3">
        <v>469669168</v>
      </c>
      <c r="S59" s="3">
        <f t="shared" si="1"/>
        <v>7881804432</v>
      </c>
    </row>
    <row r="60" spans="1:19" ht="21" x14ac:dyDescent="0.25">
      <c r="A60" s="2" t="s">
        <v>154</v>
      </c>
      <c r="C60" s="1" t="s">
        <v>210</v>
      </c>
      <c r="E60" s="3">
        <v>19749859</v>
      </c>
      <c r="G60" s="3">
        <v>1565</v>
      </c>
      <c r="I60" s="3">
        <v>0</v>
      </c>
      <c r="K60" s="3">
        <v>0</v>
      </c>
      <c r="M60" s="3">
        <f t="shared" si="0"/>
        <v>0</v>
      </c>
      <c r="O60" s="3">
        <v>30908529335</v>
      </c>
      <c r="Q60" s="3">
        <v>1624653391</v>
      </c>
      <c r="S60" s="3">
        <f t="shared" si="1"/>
        <v>29283875944</v>
      </c>
    </row>
    <row r="61" spans="1:19" ht="21" x14ac:dyDescent="0.25">
      <c r="A61" s="2" t="s">
        <v>59</v>
      </c>
      <c r="C61" s="1" t="s">
        <v>228</v>
      </c>
      <c r="E61" s="3">
        <v>9874110</v>
      </c>
      <c r="G61" s="3">
        <v>745</v>
      </c>
      <c r="I61" s="3">
        <v>0</v>
      </c>
      <c r="K61" s="3">
        <v>0</v>
      </c>
      <c r="M61" s="3">
        <f t="shared" si="0"/>
        <v>0</v>
      </c>
      <c r="O61" s="3">
        <v>7356211950</v>
      </c>
      <c r="Q61" s="3">
        <v>431602377</v>
      </c>
      <c r="S61" s="3">
        <f t="shared" si="1"/>
        <v>6924609573</v>
      </c>
    </row>
    <row r="62" spans="1:19" ht="21" x14ac:dyDescent="0.25">
      <c r="A62" s="2" t="s">
        <v>121</v>
      </c>
      <c r="C62" s="1" t="s">
        <v>4</v>
      </c>
      <c r="E62" s="3">
        <v>80326024</v>
      </c>
      <c r="G62" s="3">
        <v>120</v>
      </c>
      <c r="I62" s="3">
        <v>0</v>
      </c>
      <c r="K62" s="3">
        <v>0</v>
      </c>
      <c r="M62" s="3">
        <f t="shared" si="0"/>
        <v>0</v>
      </c>
      <c r="O62" s="3">
        <v>9639122880</v>
      </c>
      <c r="Q62" s="3">
        <v>294422080</v>
      </c>
      <c r="S62" s="3">
        <f t="shared" si="1"/>
        <v>9344700800</v>
      </c>
    </row>
    <row r="63" spans="1:19" ht="21" x14ac:dyDescent="0.25">
      <c r="A63" s="2" t="s">
        <v>84</v>
      </c>
      <c r="C63" s="1" t="s">
        <v>196</v>
      </c>
      <c r="E63" s="3">
        <v>28806837</v>
      </c>
      <c r="G63" s="3">
        <v>583</v>
      </c>
      <c r="I63" s="3">
        <v>0</v>
      </c>
      <c r="K63" s="3">
        <v>0</v>
      </c>
      <c r="M63" s="3">
        <f t="shared" si="0"/>
        <v>0</v>
      </c>
      <c r="O63" s="3">
        <v>16794385971</v>
      </c>
      <c r="Q63" s="3">
        <v>882767854</v>
      </c>
      <c r="S63" s="3">
        <f t="shared" si="1"/>
        <v>15911618117</v>
      </c>
    </row>
    <row r="64" spans="1:19" ht="21" x14ac:dyDescent="0.25">
      <c r="A64" s="2" t="s">
        <v>229</v>
      </c>
      <c r="C64" s="1" t="s">
        <v>230</v>
      </c>
      <c r="E64" s="3">
        <v>1150192</v>
      </c>
      <c r="G64" s="3">
        <v>9700</v>
      </c>
      <c r="I64" s="3">
        <v>0</v>
      </c>
      <c r="K64" s="3">
        <v>0</v>
      </c>
      <c r="M64" s="3">
        <f t="shared" si="0"/>
        <v>0</v>
      </c>
      <c r="O64" s="3">
        <v>11156862400</v>
      </c>
      <c r="Q64" s="3">
        <v>0</v>
      </c>
      <c r="S64" s="3">
        <f t="shared" si="1"/>
        <v>11156862400</v>
      </c>
    </row>
    <row r="65" spans="1:19" ht="21" x14ac:dyDescent="0.25">
      <c r="A65" s="2" t="s">
        <v>150</v>
      </c>
      <c r="C65" s="1" t="s">
        <v>4</v>
      </c>
      <c r="E65" s="3">
        <v>28306998</v>
      </c>
      <c r="G65" s="3">
        <v>350</v>
      </c>
      <c r="I65" s="3">
        <v>0</v>
      </c>
      <c r="K65" s="3">
        <v>0</v>
      </c>
      <c r="M65" s="3">
        <f t="shared" si="0"/>
        <v>0</v>
      </c>
      <c r="O65" s="3">
        <v>9907449300</v>
      </c>
      <c r="Q65" s="3">
        <v>581288128</v>
      </c>
      <c r="S65" s="3">
        <f t="shared" si="1"/>
        <v>9326161172</v>
      </c>
    </row>
    <row r="66" spans="1:19" ht="21" x14ac:dyDescent="0.25">
      <c r="A66" s="2" t="s">
        <v>27</v>
      </c>
      <c r="C66" s="1" t="s">
        <v>203</v>
      </c>
      <c r="E66" s="3">
        <v>125596583</v>
      </c>
      <c r="G66" s="3">
        <v>46</v>
      </c>
      <c r="I66" s="3">
        <v>5777442818</v>
      </c>
      <c r="K66" s="3">
        <v>0</v>
      </c>
      <c r="M66" s="3">
        <f t="shared" si="0"/>
        <v>5777442818</v>
      </c>
      <c r="O66" s="3">
        <v>5777442818</v>
      </c>
      <c r="Q66" s="3">
        <v>0</v>
      </c>
      <c r="S66" s="3">
        <f t="shared" si="1"/>
        <v>5777442818</v>
      </c>
    </row>
    <row r="67" spans="1:19" ht="21" x14ac:dyDescent="0.25">
      <c r="A67" s="2" t="s">
        <v>57</v>
      </c>
      <c r="C67" s="1" t="s">
        <v>231</v>
      </c>
      <c r="E67" s="3">
        <v>24931172</v>
      </c>
      <c r="G67" s="3">
        <v>260</v>
      </c>
      <c r="I67" s="3">
        <v>0</v>
      </c>
      <c r="K67" s="3">
        <v>0</v>
      </c>
      <c r="M67" s="3">
        <f t="shared" si="0"/>
        <v>0</v>
      </c>
      <c r="O67" s="3">
        <v>6482104720</v>
      </c>
      <c r="Q67" s="3">
        <v>284414549</v>
      </c>
      <c r="S67" s="3">
        <f t="shared" si="1"/>
        <v>6197690171</v>
      </c>
    </row>
    <row r="68" spans="1:19" ht="21" x14ac:dyDescent="0.25">
      <c r="A68" s="2" t="s">
        <v>92</v>
      </c>
      <c r="C68" s="1" t="s">
        <v>232</v>
      </c>
      <c r="E68" s="3">
        <v>2147520</v>
      </c>
      <c r="G68" s="3">
        <v>7435</v>
      </c>
      <c r="I68" s="3">
        <v>0</v>
      </c>
      <c r="K68" s="3">
        <v>0</v>
      </c>
      <c r="M68" s="3">
        <f t="shared" si="0"/>
        <v>0</v>
      </c>
      <c r="O68" s="3">
        <v>15966811200</v>
      </c>
      <c r="Q68" s="3">
        <v>0</v>
      </c>
      <c r="S68" s="3">
        <f t="shared" si="1"/>
        <v>15966811200</v>
      </c>
    </row>
    <row r="69" spans="1:19" ht="21" x14ac:dyDescent="0.25">
      <c r="A69" s="2" t="s">
        <v>33</v>
      </c>
      <c r="C69" s="1" t="s">
        <v>4</v>
      </c>
      <c r="E69" s="3">
        <v>43189898</v>
      </c>
      <c r="G69" s="3">
        <v>120</v>
      </c>
      <c r="I69" s="3">
        <v>0</v>
      </c>
      <c r="K69" s="3">
        <v>0</v>
      </c>
      <c r="M69" s="3">
        <f t="shared" si="0"/>
        <v>0</v>
      </c>
      <c r="O69" s="3">
        <v>5182787640</v>
      </c>
      <c r="Q69" s="3">
        <v>0</v>
      </c>
      <c r="S69" s="3">
        <f t="shared" si="1"/>
        <v>5182787640</v>
      </c>
    </row>
    <row r="70" spans="1:19" ht="21" x14ac:dyDescent="0.25">
      <c r="A70" s="2" t="s">
        <v>32</v>
      </c>
      <c r="C70" s="1" t="s">
        <v>196</v>
      </c>
      <c r="E70" s="3">
        <v>29833060</v>
      </c>
      <c r="G70" s="3">
        <v>161</v>
      </c>
      <c r="I70" s="3">
        <v>0</v>
      </c>
      <c r="K70" s="3">
        <v>0</v>
      </c>
      <c r="M70" s="3">
        <f t="shared" si="0"/>
        <v>0</v>
      </c>
      <c r="O70" s="3">
        <v>4803122660</v>
      </c>
      <c r="Q70" s="3">
        <v>71301416</v>
      </c>
      <c r="S70" s="3">
        <f t="shared" si="1"/>
        <v>4731821244</v>
      </c>
    </row>
    <row r="71" spans="1:19" ht="21" x14ac:dyDescent="0.25">
      <c r="A71" s="2" t="s">
        <v>34</v>
      </c>
      <c r="C71" s="1" t="s">
        <v>198</v>
      </c>
      <c r="E71" s="3">
        <v>72579156</v>
      </c>
      <c r="G71" s="3">
        <v>240</v>
      </c>
      <c r="I71" s="3">
        <v>0</v>
      </c>
      <c r="K71" s="3">
        <v>0</v>
      </c>
      <c r="M71" s="3">
        <f t="shared" si="0"/>
        <v>0</v>
      </c>
      <c r="O71" s="3">
        <v>17418997440</v>
      </c>
      <c r="Q71" s="3">
        <v>0</v>
      </c>
      <c r="S71" s="3">
        <f t="shared" si="1"/>
        <v>17418997440</v>
      </c>
    </row>
    <row r="72" spans="1:19" ht="21" x14ac:dyDescent="0.25">
      <c r="A72" s="2" t="s">
        <v>108</v>
      </c>
      <c r="C72" s="1" t="s">
        <v>211</v>
      </c>
      <c r="E72" s="3">
        <v>3771689</v>
      </c>
      <c r="G72" s="3">
        <v>1227</v>
      </c>
      <c r="I72" s="3">
        <v>0</v>
      </c>
      <c r="K72" s="3">
        <v>0</v>
      </c>
      <c r="M72" s="3">
        <f t="shared" si="0"/>
        <v>0</v>
      </c>
      <c r="O72" s="3">
        <v>4627862403</v>
      </c>
      <c r="Q72" s="3">
        <v>552663906</v>
      </c>
      <c r="S72" s="3">
        <f t="shared" si="1"/>
        <v>4075198497</v>
      </c>
    </row>
    <row r="73" spans="1:19" ht="21" x14ac:dyDescent="0.25">
      <c r="A73" s="2" t="s">
        <v>53</v>
      </c>
      <c r="C73" s="1" t="s">
        <v>214</v>
      </c>
      <c r="E73" s="3">
        <v>35517068</v>
      </c>
      <c r="G73" s="3">
        <v>630</v>
      </c>
      <c r="I73" s="3">
        <v>0</v>
      </c>
      <c r="K73" s="3">
        <v>0</v>
      </c>
      <c r="M73" s="3">
        <f t="shared" ref="M73:M94" si="2">I73-K73</f>
        <v>0</v>
      </c>
      <c r="O73" s="3">
        <v>22375752840</v>
      </c>
      <c r="Q73" s="3">
        <v>897383907</v>
      </c>
      <c r="S73" s="3">
        <f t="shared" ref="S73:S94" si="3">O73-Q73</f>
        <v>21478368933</v>
      </c>
    </row>
    <row r="74" spans="1:19" ht="21" x14ac:dyDescent="0.25">
      <c r="A74" s="2" t="s">
        <v>140</v>
      </c>
      <c r="C74" s="1" t="s">
        <v>200</v>
      </c>
      <c r="E74" s="3">
        <v>6154842</v>
      </c>
      <c r="G74" s="3">
        <v>1600</v>
      </c>
      <c r="I74" s="3">
        <v>0</v>
      </c>
      <c r="K74" s="3">
        <v>0</v>
      </c>
      <c r="M74" s="3">
        <f t="shared" si="2"/>
        <v>0</v>
      </c>
      <c r="O74" s="3">
        <v>9847747200</v>
      </c>
      <c r="Q74" s="3">
        <v>517629801</v>
      </c>
      <c r="S74" s="3">
        <f t="shared" si="3"/>
        <v>9330117399</v>
      </c>
    </row>
    <row r="75" spans="1:19" ht="21" x14ac:dyDescent="0.25">
      <c r="A75" s="2" t="s">
        <v>233</v>
      </c>
      <c r="C75" s="1" t="s">
        <v>202</v>
      </c>
      <c r="E75" s="3">
        <v>1420433</v>
      </c>
      <c r="G75" s="3">
        <v>300</v>
      </c>
      <c r="I75" s="3">
        <v>0</v>
      </c>
      <c r="K75" s="3">
        <v>0</v>
      </c>
      <c r="M75" s="3">
        <f t="shared" si="2"/>
        <v>0</v>
      </c>
      <c r="O75" s="3">
        <v>426129900</v>
      </c>
      <c r="Q75" s="3">
        <v>0</v>
      </c>
      <c r="S75" s="3">
        <f t="shared" si="3"/>
        <v>426129900</v>
      </c>
    </row>
    <row r="76" spans="1:19" ht="21" x14ac:dyDescent="0.25">
      <c r="A76" s="2" t="s">
        <v>112</v>
      </c>
      <c r="C76" s="1" t="s">
        <v>4</v>
      </c>
      <c r="E76" s="3">
        <v>521375</v>
      </c>
      <c r="G76" s="3">
        <v>1700</v>
      </c>
      <c r="I76" s="3">
        <v>0</v>
      </c>
      <c r="K76" s="3">
        <v>0</v>
      </c>
      <c r="M76" s="3">
        <f t="shared" si="2"/>
        <v>0</v>
      </c>
      <c r="O76" s="3">
        <v>886337500</v>
      </c>
      <c r="Q76" s="3">
        <v>111455614</v>
      </c>
      <c r="S76" s="3">
        <f t="shared" si="3"/>
        <v>774881886</v>
      </c>
    </row>
    <row r="77" spans="1:19" ht="21" x14ac:dyDescent="0.25">
      <c r="A77" s="2" t="s">
        <v>122</v>
      </c>
      <c r="C77" s="1" t="s">
        <v>4</v>
      </c>
      <c r="E77" s="3">
        <v>48424299</v>
      </c>
      <c r="G77" s="3">
        <v>253</v>
      </c>
      <c r="I77" s="3">
        <v>0</v>
      </c>
      <c r="K77" s="3">
        <v>0</v>
      </c>
      <c r="M77" s="3">
        <f t="shared" si="2"/>
        <v>0</v>
      </c>
      <c r="O77" s="3">
        <v>12251347647</v>
      </c>
      <c r="Q77" s="3">
        <v>0</v>
      </c>
      <c r="S77" s="3">
        <f t="shared" si="3"/>
        <v>12251347647</v>
      </c>
    </row>
    <row r="78" spans="1:19" ht="21" x14ac:dyDescent="0.25">
      <c r="A78" s="2" t="s">
        <v>38</v>
      </c>
      <c r="C78" s="1" t="s">
        <v>234</v>
      </c>
      <c r="E78" s="3">
        <v>21586148</v>
      </c>
      <c r="G78" s="3">
        <v>480</v>
      </c>
      <c r="I78" s="3">
        <v>10361351040</v>
      </c>
      <c r="K78" s="3">
        <v>1335353117</v>
      </c>
      <c r="M78" s="3">
        <f t="shared" si="2"/>
        <v>9025997923</v>
      </c>
      <c r="O78" s="3">
        <v>10361351040</v>
      </c>
      <c r="Q78" s="3">
        <v>1335353117</v>
      </c>
      <c r="S78" s="3">
        <f t="shared" si="3"/>
        <v>9025997923</v>
      </c>
    </row>
    <row r="79" spans="1:19" ht="21" x14ac:dyDescent="0.25">
      <c r="A79" s="2" t="s">
        <v>55</v>
      </c>
      <c r="C79" s="1" t="s">
        <v>227</v>
      </c>
      <c r="E79" s="3">
        <v>71225071</v>
      </c>
      <c r="G79" s="3">
        <v>190</v>
      </c>
      <c r="I79" s="3">
        <v>0</v>
      </c>
      <c r="K79" s="3">
        <v>0</v>
      </c>
      <c r="M79" s="3">
        <f t="shared" si="2"/>
        <v>0</v>
      </c>
      <c r="O79" s="3">
        <v>13532763490</v>
      </c>
      <c r="Q79" s="3">
        <v>752792794</v>
      </c>
      <c r="S79" s="3">
        <f t="shared" si="3"/>
        <v>12779970696</v>
      </c>
    </row>
    <row r="80" spans="1:19" ht="21" x14ac:dyDescent="0.25">
      <c r="A80" s="2" t="s">
        <v>19</v>
      </c>
      <c r="C80" s="1" t="s">
        <v>235</v>
      </c>
      <c r="E80" s="3">
        <v>60072168</v>
      </c>
      <c r="G80" s="3">
        <v>260</v>
      </c>
      <c r="I80" s="3">
        <v>15618763680</v>
      </c>
      <c r="K80" s="3">
        <v>916381364</v>
      </c>
      <c r="M80" s="3">
        <f t="shared" si="2"/>
        <v>14702382316</v>
      </c>
      <c r="O80" s="3">
        <v>15618763680</v>
      </c>
      <c r="Q80" s="3">
        <v>916381364</v>
      </c>
      <c r="S80" s="3">
        <f t="shared" si="3"/>
        <v>14702382316</v>
      </c>
    </row>
    <row r="81" spans="1:19" ht="21" x14ac:dyDescent="0.25">
      <c r="A81" s="2" t="s">
        <v>41</v>
      </c>
      <c r="C81" s="1" t="s">
        <v>208</v>
      </c>
      <c r="E81" s="3">
        <v>28832379</v>
      </c>
      <c r="G81" s="3">
        <v>440</v>
      </c>
      <c r="I81" s="3">
        <v>0</v>
      </c>
      <c r="K81" s="3">
        <v>0</v>
      </c>
      <c r="M81" s="3">
        <f t="shared" si="2"/>
        <v>0</v>
      </c>
      <c r="O81" s="3">
        <v>12686246320</v>
      </c>
      <c r="Q81" s="3">
        <v>0</v>
      </c>
      <c r="S81" s="3">
        <f t="shared" si="3"/>
        <v>12686246320</v>
      </c>
    </row>
    <row r="82" spans="1:19" ht="21" x14ac:dyDescent="0.25">
      <c r="A82" s="2" t="s">
        <v>236</v>
      </c>
      <c r="C82" s="1" t="s">
        <v>231</v>
      </c>
      <c r="E82" s="3">
        <v>139658</v>
      </c>
      <c r="G82" s="3">
        <v>3650</v>
      </c>
      <c r="I82" s="3">
        <v>0</v>
      </c>
      <c r="K82" s="3">
        <v>0</v>
      </c>
      <c r="M82" s="3">
        <f t="shared" si="2"/>
        <v>0</v>
      </c>
      <c r="O82" s="3">
        <v>509751700</v>
      </c>
      <c r="Q82" s="3">
        <v>0</v>
      </c>
      <c r="S82" s="3">
        <f t="shared" si="3"/>
        <v>509751700</v>
      </c>
    </row>
    <row r="83" spans="1:19" ht="21" x14ac:dyDescent="0.25">
      <c r="A83" s="2" t="s">
        <v>101</v>
      </c>
      <c r="C83" s="1" t="s">
        <v>225</v>
      </c>
      <c r="E83" s="3">
        <v>43882858</v>
      </c>
      <c r="G83" s="3">
        <v>42</v>
      </c>
      <c r="I83" s="3">
        <v>0</v>
      </c>
      <c r="K83" s="3">
        <v>0</v>
      </c>
      <c r="M83" s="3">
        <f t="shared" si="2"/>
        <v>0</v>
      </c>
      <c r="O83" s="3">
        <v>1843080036</v>
      </c>
      <c r="Q83" s="3">
        <v>214207849</v>
      </c>
      <c r="S83" s="3">
        <f t="shared" si="3"/>
        <v>1628872187</v>
      </c>
    </row>
    <row r="84" spans="1:19" ht="21" x14ac:dyDescent="0.25">
      <c r="A84" s="2" t="s">
        <v>31</v>
      </c>
      <c r="C84" s="1" t="s">
        <v>237</v>
      </c>
      <c r="E84" s="3">
        <v>10790479</v>
      </c>
      <c r="G84" s="3">
        <v>530</v>
      </c>
      <c r="I84" s="3">
        <v>0</v>
      </c>
      <c r="K84" s="3">
        <v>0</v>
      </c>
      <c r="M84" s="3">
        <f t="shared" si="2"/>
        <v>0</v>
      </c>
      <c r="O84" s="3">
        <v>5718953870</v>
      </c>
      <c r="Q84" s="3">
        <v>0</v>
      </c>
      <c r="S84" s="3">
        <f t="shared" si="3"/>
        <v>5718953870</v>
      </c>
    </row>
    <row r="85" spans="1:19" ht="21" x14ac:dyDescent="0.25">
      <c r="A85" s="2" t="s">
        <v>47</v>
      </c>
      <c r="C85" s="1" t="s">
        <v>238</v>
      </c>
      <c r="E85" s="3">
        <v>62901815</v>
      </c>
      <c r="G85" s="3">
        <v>390</v>
      </c>
      <c r="I85" s="3">
        <v>0</v>
      </c>
      <c r="K85" s="3">
        <v>0</v>
      </c>
      <c r="M85" s="3">
        <f t="shared" si="2"/>
        <v>0</v>
      </c>
      <c r="O85" s="3">
        <v>24531707850</v>
      </c>
      <c r="Q85" s="3">
        <v>0</v>
      </c>
      <c r="S85" s="3">
        <f t="shared" si="3"/>
        <v>24531707850</v>
      </c>
    </row>
    <row r="86" spans="1:19" ht="21" x14ac:dyDescent="0.25">
      <c r="A86" s="2" t="s">
        <v>111</v>
      </c>
      <c r="C86" s="1" t="s">
        <v>239</v>
      </c>
      <c r="E86" s="3">
        <v>26603150</v>
      </c>
      <c r="G86" s="3">
        <v>630</v>
      </c>
      <c r="I86" s="3">
        <v>0</v>
      </c>
      <c r="K86" s="3">
        <v>0</v>
      </c>
      <c r="M86" s="3">
        <f t="shared" si="2"/>
        <v>0</v>
      </c>
      <c r="O86" s="3">
        <v>16759984500</v>
      </c>
      <c r="Q86" s="3">
        <v>1848602800</v>
      </c>
      <c r="S86" s="3">
        <f t="shared" si="3"/>
        <v>14911381700</v>
      </c>
    </row>
    <row r="87" spans="1:19" ht="21" x14ac:dyDescent="0.25">
      <c r="A87" s="2" t="s">
        <v>56</v>
      </c>
      <c r="C87" s="1" t="s">
        <v>207</v>
      </c>
      <c r="E87" s="3">
        <v>16292197</v>
      </c>
      <c r="G87" s="3">
        <v>33</v>
      </c>
      <c r="I87" s="3">
        <v>0</v>
      </c>
      <c r="K87" s="3">
        <v>0</v>
      </c>
      <c r="M87" s="3">
        <f t="shared" si="2"/>
        <v>0</v>
      </c>
      <c r="O87" s="3">
        <v>537642501</v>
      </c>
      <c r="Q87" s="3">
        <v>20542335</v>
      </c>
      <c r="S87" s="3">
        <f t="shared" si="3"/>
        <v>517100166</v>
      </c>
    </row>
    <row r="88" spans="1:19" ht="21" x14ac:dyDescent="0.25">
      <c r="A88" s="2" t="s">
        <v>109</v>
      </c>
      <c r="C88" s="1" t="s">
        <v>4</v>
      </c>
      <c r="E88" s="3">
        <v>28267094</v>
      </c>
      <c r="G88" s="3">
        <v>250</v>
      </c>
      <c r="I88" s="3">
        <v>0</v>
      </c>
      <c r="K88" s="3">
        <v>0</v>
      </c>
      <c r="M88" s="3">
        <f t="shared" si="2"/>
        <v>0</v>
      </c>
      <c r="O88" s="3">
        <v>7066773500</v>
      </c>
      <c r="Q88" s="3">
        <v>888636189</v>
      </c>
      <c r="S88" s="3">
        <f t="shared" si="3"/>
        <v>6178137311</v>
      </c>
    </row>
    <row r="89" spans="1:19" ht="21" x14ac:dyDescent="0.25">
      <c r="A89" s="2" t="s">
        <v>74</v>
      </c>
      <c r="C89" s="1" t="s">
        <v>202</v>
      </c>
      <c r="E89" s="3">
        <v>1646489</v>
      </c>
      <c r="G89" s="3">
        <v>1500</v>
      </c>
      <c r="I89" s="3">
        <v>0</v>
      </c>
      <c r="K89" s="3">
        <v>0</v>
      </c>
      <c r="M89" s="3">
        <f t="shared" si="2"/>
        <v>0</v>
      </c>
      <c r="O89" s="3">
        <v>2469733500</v>
      </c>
      <c r="Q89" s="3">
        <v>41578005</v>
      </c>
      <c r="S89" s="3">
        <f t="shared" si="3"/>
        <v>2428155495</v>
      </c>
    </row>
    <row r="90" spans="1:19" ht="21" x14ac:dyDescent="0.25">
      <c r="A90" s="2" t="s">
        <v>137</v>
      </c>
      <c r="C90" s="1" t="s">
        <v>214</v>
      </c>
      <c r="E90" s="3">
        <v>3991738</v>
      </c>
      <c r="G90" s="3">
        <v>225</v>
      </c>
      <c r="I90" s="3">
        <v>0</v>
      </c>
      <c r="K90" s="3">
        <v>0</v>
      </c>
      <c r="M90" s="3">
        <f t="shared" si="2"/>
        <v>0</v>
      </c>
      <c r="O90" s="3">
        <v>898141050</v>
      </c>
      <c r="Q90" s="3">
        <v>47209231</v>
      </c>
      <c r="S90" s="3">
        <f t="shared" si="3"/>
        <v>850931819</v>
      </c>
    </row>
    <row r="91" spans="1:19" ht="21" x14ac:dyDescent="0.25">
      <c r="A91" s="2" t="s">
        <v>91</v>
      </c>
      <c r="C91" s="1" t="s">
        <v>210</v>
      </c>
      <c r="E91" s="3">
        <v>1451666</v>
      </c>
      <c r="G91" s="3">
        <v>4600</v>
      </c>
      <c r="I91" s="3">
        <v>0</v>
      </c>
      <c r="K91" s="3">
        <v>0</v>
      </c>
      <c r="M91" s="3">
        <f t="shared" si="2"/>
        <v>0</v>
      </c>
      <c r="O91" s="3">
        <v>6677663600</v>
      </c>
      <c r="Q91" s="3">
        <v>67908443</v>
      </c>
      <c r="S91" s="3">
        <f t="shared" si="3"/>
        <v>6609755157</v>
      </c>
    </row>
    <row r="92" spans="1:19" ht="21" x14ac:dyDescent="0.25">
      <c r="A92" s="2" t="s">
        <v>43</v>
      </c>
      <c r="C92" s="1" t="s">
        <v>240</v>
      </c>
      <c r="E92" s="3">
        <v>30204778</v>
      </c>
      <c r="G92" s="3">
        <v>450</v>
      </c>
      <c r="I92" s="3">
        <v>0</v>
      </c>
      <c r="K92" s="3">
        <v>0</v>
      </c>
      <c r="M92" s="3">
        <f t="shared" si="2"/>
        <v>0</v>
      </c>
      <c r="O92" s="3">
        <v>13592150100</v>
      </c>
      <c r="Q92" s="3">
        <v>0</v>
      </c>
      <c r="S92" s="3">
        <f t="shared" si="3"/>
        <v>13592150100</v>
      </c>
    </row>
    <row r="93" spans="1:19" ht="21" x14ac:dyDescent="0.25">
      <c r="A93" s="2" t="s">
        <v>39</v>
      </c>
      <c r="C93" s="1" t="s">
        <v>215</v>
      </c>
      <c r="E93" s="3">
        <v>2612029</v>
      </c>
      <c r="G93" s="3">
        <v>4312</v>
      </c>
      <c r="I93" s="3">
        <v>0</v>
      </c>
      <c r="K93" s="3">
        <v>0</v>
      </c>
      <c r="M93" s="3">
        <f t="shared" si="2"/>
        <v>0</v>
      </c>
      <c r="O93" s="3">
        <v>11263069048</v>
      </c>
      <c r="Q93" s="3">
        <v>1362960192</v>
      </c>
      <c r="S93" s="3">
        <f t="shared" si="3"/>
        <v>9900108856</v>
      </c>
    </row>
    <row r="94" spans="1:19" ht="21.75" thickBot="1" x14ac:dyDescent="0.3">
      <c r="A94" s="2" t="s">
        <v>63</v>
      </c>
      <c r="C94" s="1" t="s">
        <v>4</v>
      </c>
      <c r="E94" s="3">
        <v>16099143</v>
      </c>
      <c r="G94" s="3">
        <v>702</v>
      </c>
      <c r="I94" s="3">
        <v>0</v>
      </c>
      <c r="K94" s="3">
        <v>0</v>
      </c>
      <c r="M94" s="3">
        <f t="shared" si="2"/>
        <v>0</v>
      </c>
      <c r="O94" s="3">
        <v>11269400100</v>
      </c>
      <c r="Q94" s="3">
        <v>661196266</v>
      </c>
      <c r="S94" s="3">
        <f t="shared" si="3"/>
        <v>10608203834</v>
      </c>
    </row>
    <row r="95" spans="1:19" ht="21.75" thickBot="1" x14ac:dyDescent="0.3">
      <c r="A95" s="2" t="s">
        <v>169</v>
      </c>
      <c r="C95" s="1" t="s">
        <v>169</v>
      </c>
      <c r="E95" s="1" t="s">
        <v>169</v>
      </c>
      <c r="G95" s="1" t="s">
        <v>169</v>
      </c>
      <c r="I95" s="13">
        <f>SUM(I8:I94)</f>
        <v>55511788696</v>
      </c>
      <c r="K95" s="13">
        <f>SUM(K8:K94)</f>
        <v>4430406468</v>
      </c>
      <c r="M95" s="13">
        <f>SUM(M8:M94)</f>
        <v>51081382228</v>
      </c>
      <c r="O95" s="13">
        <f>SUM(O8:O94)</f>
        <v>781063642270</v>
      </c>
      <c r="Q95" s="13">
        <f>SUM(Q8:Q94)</f>
        <v>32646381718</v>
      </c>
      <c r="S95" s="13">
        <f>SUM(S8:S94)</f>
        <v>748417260552</v>
      </c>
    </row>
    <row r="96" spans="1:19" ht="19.5" thickTop="1" x14ac:dyDescent="0.25">
      <c r="I96" s="3"/>
      <c r="K96" s="3"/>
      <c r="M96" s="3"/>
      <c r="S96" s="3"/>
    </row>
    <row r="97" spans="9:17" x14ac:dyDescent="0.25">
      <c r="I97" s="3"/>
      <c r="K97" s="3"/>
      <c r="Q97" s="3"/>
    </row>
    <row r="98" spans="9:17" x14ac:dyDescent="0.25">
      <c r="K98" s="3"/>
      <c r="Q98" s="3"/>
    </row>
    <row r="99" spans="9:17" x14ac:dyDescent="0.25">
      <c r="Q99" s="3"/>
    </row>
    <row r="161" s="1" customFormat="1" x14ac:dyDescent="0.25"/>
  </sheetData>
  <mergeCells count="17">
    <mergeCell ref="A2:S2"/>
    <mergeCell ref="A3:S3"/>
    <mergeCell ref="A4:S4"/>
    <mergeCell ref="A5:S5"/>
    <mergeCell ref="A6:A7"/>
    <mergeCell ref="C7"/>
    <mergeCell ref="E7"/>
    <mergeCell ref="G7"/>
    <mergeCell ref="C6:G6"/>
    <mergeCell ref="Q7"/>
    <mergeCell ref="S7"/>
    <mergeCell ref="I7"/>
    <mergeCell ref="K7"/>
    <mergeCell ref="M7"/>
    <mergeCell ref="I6:M6"/>
    <mergeCell ref="O7"/>
    <mergeCell ref="O6:S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شاخصی همسنگ مفید</vt:lpstr>
      <vt:lpstr>سهام</vt:lpstr>
      <vt:lpstr>تعدیل قیمت</vt:lpstr>
      <vt:lpstr>سپرده</vt:lpstr>
      <vt:lpstr> درآمدها</vt:lpstr>
      <vt:lpstr>سرمایه‌گذاری در سهام</vt:lpstr>
      <vt:lpstr>درآمد سپرده بانکی</vt:lpstr>
      <vt:lpstr>سایر درآمدها</vt:lpstr>
      <vt:lpstr>درآمد سود سهام</vt:lpstr>
      <vt:lpstr>سودسپرده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Kashef, Ershad</dc:creator>
  <cp:lastModifiedBy>Kashef, Ershad</cp:lastModifiedBy>
  <dcterms:created xsi:type="dcterms:W3CDTF">2026-08-24T08:51:10Z</dcterms:created>
  <dcterms:modified xsi:type="dcterms:W3CDTF">2026-08-24T14:20:26Z</dcterms:modified>
</cp:coreProperties>
</file>